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795" tabRatio="923" firstSheet="2" activeTab="4"/>
  </bookViews>
  <sheets>
    <sheet name="Королева,4" sheetId="1" r:id="rId1"/>
    <sheet name="Королева,6" sheetId="2" r:id="rId2"/>
    <sheet name="Королева,8" sheetId="3" r:id="rId3"/>
    <sheet name="Корлева, 10" sheetId="4" r:id="rId4"/>
    <sheet name="К.Маркса,22" sheetId="5" r:id="rId5"/>
    <sheet name="Мира, 31" sheetId="6" r:id="rId6"/>
    <sheet name="Мира, 33" sheetId="7" r:id="rId7"/>
    <sheet name="Мира, 35" sheetId="8" r:id="rId8"/>
    <sheet name="Мира, 37" sheetId="9" r:id="rId9"/>
    <sheet name="Мира, 39" sheetId="10" r:id="rId10"/>
    <sheet name="Мира, 41" sheetId="11" r:id="rId11"/>
    <sheet name="Мира, 43" sheetId="12" r:id="rId12"/>
    <sheet name="Мира,45" sheetId="13" r:id="rId13"/>
  </sheets>
  <definedNames/>
  <calcPr fullCalcOnLoad="1"/>
</workbook>
</file>

<file path=xl/sharedStrings.xml><?xml version="1.0" encoding="utf-8"?>
<sst xmlns="http://schemas.openxmlformats.org/spreadsheetml/2006/main" count="1522" uniqueCount="431">
  <si>
    <t xml:space="preserve">                                             з а       2013 года                                                </t>
  </si>
  <si>
    <t>Ремонт кровли козырька входа в 1 под.</t>
  </si>
  <si>
    <t>Уст-ка оцинковки на парапеты кровли</t>
  </si>
  <si>
    <t>Ремонт швов в 4-ом подьезде</t>
  </si>
  <si>
    <t>Ремонт лифта в 4-ом подьезде</t>
  </si>
  <si>
    <t>Ремонт ливневой канализации в 4-ом под.</t>
  </si>
  <si>
    <t>Ремонт 6-го подьезда</t>
  </si>
  <si>
    <t>Замена кранов ГВС д-15мм в 4-ом подьезде</t>
  </si>
  <si>
    <t>Замена вентелей д-15,32мм</t>
  </si>
  <si>
    <t>.4/2</t>
  </si>
  <si>
    <t>Ремонт ХБК д-100мм в кв-ре № 73</t>
  </si>
  <si>
    <t>.2,23</t>
  </si>
  <si>
    <t>Ремонт ХБК д-100мм в 1-ом подьезде</t>
  </si>
  <si>
    <t>.27,12</t>
  </si>
  <si>
    <t>Ремонт ХБК д-100мм во 2-ом подьезде</t>
  </si>
  <si>
    <t>.2,48</t>
  </si>
  <si>
    <t>Ремонт ХБК д-100 в 3-ем подьезде</t>
  </si>
  <si>
    <t>.39,27</t>
  </si>
  <si>
    <t>Ремонт ХБК д-100 в 4-ом подьезде</t>
  </si>
  <si>
    <t>.7,41</t>
  </si>
  <si>
    <t>Замена кранов д-32,40мм</t>
  </si>
  <si>
    <t>.2/4</t>
  </si>
  <si>
    <t>Замена вентелей отопления д-15,20</t>
  </si>
  <si>
    <t>.25/20</t>
  </si>
  <si>
    <t>Ремонт изоляции труб д-100мм 1,2 под.</t>
  </si>
  <si>
    <t>.0,992</t>
  </si>
  <si>
    <t>Ремонт ХБК д-100 мм в кв-ре № 146</t>
  </si>
  <si>
    <t>.2,25</t>
  </si>
  <si>
    <t xml:space="preserve">                                                             </t>
  </si>
  <si>
    <t>Ремонт ступенек входа в подьезд</t>
  </si>
  <si>
    <t>11,5</t>
  </si>
  <si>
    <t>Уст-ка вентелей д-15мм</t>
  </si>
  <si>
    <t>Замена  эл. счетчика на лифтах</t>
  </si>
  <si>
    <t>7</t>
  </si>
  <si>
    <t>за     2013 ГОД</t>
  </si>
  <si>
    <t>Замена ХБК д-100м  в кв.№53</t>
  </si>
  <si>
    <t>.2,55</t>
  </si>
  <si>
    <t>Замена ХБК д-100мм в кв.№49</t>
  </si>
  <si>
    <t>.2,5</t>
  </si>
  <si>
    <t>Ремонт откосов  в3-ем под.</t>
  </si>
  <si>
    <t>.11,5</t>
  </si>
  <si>
    <t>Ремонт входа в 1-ем под.</t>
  </si>
  <si>
    <t>.18,18</t>
  </si>
  <si>
    <t>Замена задвижки д-50мм</t>
  </si>
  <si>
    <t>.3</t>
  </si>
  <si>
    <t xml:space="preserve">   </t>
  </si>
  <si>
    <t>Долг средств по ТР за 2012 год</t>
  </si>
  <si>
    <t>Поступление средств от сторонних организаций в 2013 году</t>
  </si>
  <si>
    <t>Долг по текущему ремонту за выполненные работы в 2013 году</t>
  </si>
  <si>
    <t>Ремонт швов кв.8,9</t>
  </si>
  <si>
    <t>.7</t>
  </si>
  <si>
    <t>Замена ХБК в 3-ем подьезде</t>
  </si>
  <si>
    <t>.43,97</t>
  </si>
  <si>
    <t>Долг средств  по ТР за 2012 год</t>
  </si>
  <si>
    <t>Долг  по текущему ремонту  за выполненные работы в 2013 год</t>
  </si>
  <si>
    <t>Замена ХБК д-100мм в кв.№ 2,5</t>
  </si>
  <si>
    <t>Ремонт швов кв-ры № 61</t>
  </si>
  <si>
    <t>Ремонт швов кв-р № 110,44</t>
  </si>
  <si>
    <t>Замена ХБК д-100 мм кв.№83</t>
  </si>
  <si>
    <t>№ п\п</t>
  </si>
  <si>
    <t>Наименование работ</t>
  </si>
  <si>
    <t>руб</t>
  </si>
  <si>
    <t>Ед. изм.</t>
  </si>
  <si>
    <t>ПО ТЕКУЩЕМУ РЕМОНТУ ЖИЛОГО ДОМА №10 ПО УЛ, КОРОЛЕВА</t>
  </si>
  <si>
    <t>ПО ТЕКУЩЕМУ РЕМОНТУ ЖИЛОГО ДОМА №  4 ПО УЛ. КОРОЛЕВА</t>
  </si>
  <si>
    <t>ПО ТЕКУЩЕМУ РЕМОНТУ ЖИЛОГО ДОМА № 6 ПО УЛ, КОРОЛЕВА</t>
  </si>
  <si>
    <t>руб.</t>
  </si>
  <si>
    <t>мп</t>
  </si>
  <si>
    <t>шт</t>
  </si>
  <si>
    <t>Физ-кий объем</t>
  </si>
  <si>
    <t>м2</t>
  </si>
  <si>
    <t>Замена вентиля ду=25</t>
  </si>
  <si>
    <t>Всего по ТР:</t>
  </si>
  <si>
    <t>по текущему ремонту жилого дома №31 по пр.Мира</t>
  </si>
  <si>
    <t>Ед.  изм.</t>
  </si>
  <si>
    <t>м3</t>
  </si>
  <si>
    <t>по текущему ремонту жилого дома №33 по пр.Мира</t>
  </si>
  <si>
    <t>Всего по ТР.</t>
  </si>
  <si>
    <t>ПО ТЕКУЩЕМУ РЕМОНТУ ЖИЛОГО ДОМА №37 ПО УЛ. МИРА</t>
  </si>
  <si>
    <t>ПО ТЕКУЩЕМУ РЕМОНТУ ЖИЛОГО ДОМА №41 ПО УЛ. МИРА</t>
  </si>
  <si>
    <r>
      <t xml:space="preserve">ПО ТЕКУЩЕМУ РЕМОНТУ ЖИЛОГО ДОМА </t>
    </r>
    <r>
      <rPr>
        <b/>
        <u val="single"/>
        <sz val="10"/>
        <rFont val="Arial Cyr"/>
        <family val="0"/>
      </rPr>
      <t>№ 22</t>
    </r>
    <r>
      <rPr>
        <b/>
        <sz val="10"/>
        <rFont val="Arial Cyr"/>
        <family val="0"/>
      </rPr>
      <t xml:space="preserve"> ПО УЛ, К. МАРКСА</t>
    </r>
  </si>
  <si>
    <t>Срок исполнения</t>
  </si>
  <si>
    <t>Гарантийный срок</t>
  </si>
  <si>
    <t>Ремонт эл. двигателя под.3</t>
  </si>
  <si>
    <t>1-й квартал</t>
  </si>
  <si>
    <t>2 года</t>
  </si>
  <si>
    <t>Установка дефлектора</t>
  </si>
  <si>
    <t>Замена вентиля ГВС ду=32</t>
  </si>
  <si>
    <t>Замена вентиля ГВС ду=25</t>
  </si>
  <si>
    <t>Ремонт откосов под. 2</t>
  </si>
  <si>
    <t>ПО ТЕКУЩЕМУ РЕМОНТУ ЖИЛОГО ДОМА № 8 ПО УЛ, КОРОЛЕВА</t>
  </si>
  <si>
    <t>Ремонт системы ХБК кв. 23</t>
  </si>
  <si>
    <t>Замена вентиля ду=25 в техподполье под.4</t>
  </si>
  <si>
    <t>Замена крана ду=15 в техподполье под.4</t>
  </si>
  <si>
    <t>Замена вентиля ду=32 в техподполье под.4</t>
  </si>
  <si>
    <t>№ п/п</t>
  </si>
  <si>
    <t>Ремонт системы ХБК кв. 64</t>
  </si>
  <si>
    <t>Установка металлического ограждения под. 4</t>
  </si>
  <si>
    <t>Устройство газонного ограждения из бутового камня под. 1</t>
  </si>
  <si>
    <t>Установка металлической урны под.6</t>
  </si>
  <si>
    <t>Ремонт системы ХБК кв. 120</t>
  </si>
  <si>
    <t>Ремонт системы ХБК кв. 60</t>
  </si>
  <si>
    <t>Замена вентиля ду=20 в м/камере под.3</t>
  </si>
  <si>
    <t>Ремонт системы ХБК кв. 121</t>
  </si>
  <si>
    <t>Замена вентиля ХВС ду=32 под.1</t>
  </si>
  <si>
    <t>Замена вентиля ХВС ду=15 под.1</t>
  </si>
  <si>
    <t>Замена трубопровода ГВС ду=25</t>
  </si>
  <si>
    <t>Замена трубопровода ГВС ду=100</t>
  </si>
  <si>
    <t>Замена крана ду=15 (сбросник)</t>
  </si>
  <si>
    <t>Ремонт системы ХБК кв. 11</t>
  </si>
  <si>
    <t>Замена крана ду=40 (ТУ под.4)</t>
  </si>
  <si>
    <t>Замена крана ду=15 (сбросник) под.4</t>
  </si>
  <si>
    <t>Замена трубопровода отопленияду=50 под.4</t>
  </si>
  <si>
    <t xml:space="preserve">Замена крана ГВС ду=15 </t>
  </si>
  <si>
    <t>Замена трубопровода ГВС ду=40</t>
  </si>
  <si>
    <t>Замена вентиля отопления ду=25, под. 6</t>
  </si>
  <si>
    <t>Замена крана шарового ду=15 (сбросник), под. 6</t>
  </si>
  <si>
    <t>Замена крана шарового ду=20 , под. 8</t>
  </si>
  <si>
    <t>Замена вентиля отопления ду=15 , под. 8</t>
  </si>
  <si>
    <t>по текущему ремонту жилого дома № 35 по пр.Мира</t>
  </si>
  <si>
    <t>Замена ливневой канализации на техэтаже под. 3</t>
  </si>
  <si>
    <t>Замена задвижки ду=50,  под.1</t>
  </si>
  <si>
    <t>ПО ТЕКУЩЕМУ РЕМОНТУ ЖИЛОГО ДОМА №43 ПО УЛ. МИРА</t>
  </si>
  <si>
    <t>Ремонт системы ХБК кв. 102</t>
  </si>
  <si>
    <t>Замена крана шарового ду=15 (сбросник)</t>
  </si>
  <si>
    <t>Замена трубопровода ду=32</t>
  </si>
  <si>
    <t>Замена трубопровода ду=25</t>
  </si>
  <si>
    <t>Установка металлической урны</t>
  </si>
  <si>
    <t>март</t>
  </si>
  <si>
    <t>ОТЧЕТ</t>
  </si>
  <si>
    <t>Сметная стоимость  руб.</t>
  </si>
  <si>
    <t>февраль</t>
  </si>
  <si>
    <t>Ремонт этажных щитков под. 2 (1-9 эт.)</t>
  </si>
  <si>
    <t>Ремонт системы ХБК кв. 39</t>
  </si>
  <si>
    <t>январь</t>
  </si>
  <si>
    <t>Замена крана шарового ду=15 (сбросник) в техподполье под.2</t>
  </si>
  <si>
    <t>Замена вентиля ду=32 в техподполье под.2</t>
  </si>
  <si>
    <t>Замена вентиля ду=32 в техподполье под.3</t>
  </si>
  <si>
    <t>Замена крана шарового ду=15 (сбросник) в техподполье под.3</t>
  </si>
  <si>
    <t>Замена вентиля ду=25 в техподполье под.3</t>
  </si>
  <si>
    <t>Сметная стоимость, руб.</t>
  </si>
  <si>
    <t>Ремонт системы ХБК кв.59</t>
  </si>
  <si>
    <t>янарь</t>
  </si>
  <si>
    <t>То-же, вентелей д- 32мм</t>
  </si>
  <si>
    <t>Замена труб ХВС д-100мм в тех.подполье</t>
  </si>
  <si>
    <t>Замена труб ХВС д-80мм в тех. подполье</t>
  </si>
  <si>
    <t>Замена эл.счетчика на лифты</t>
  </si>
  <si>
    <t>Замена кранов д-15мм в тех.подполье.</t>
  </si>
  <si>
    <t>Замена вентелей д-25мм в тех.подполье 3 под.</t>
  </si>
  <si>
    <t>Замена кранов д-15 мм в тех подполье 3 под.</t>
  </si>
  <si>
    <t>Изоляция т/ровода д-100мм</t>
  </si>
  <si>
    <t>Уст-ка металлического поручня 4-го подьезда</t>
  </si>
  <si>
    <t>м/п</t>
  </si>
  <si>
    <t>Ремонт кровли 9-го подьезда</t>
  </si>
  <si>
    <t>Ремонт швов</t>
  </si>
  <si>
    <t>Утепление стеновой панели в кв-ре №10</t>
  </si>
  <si>
    <t>Ремонт ливневой канализации в 8-ом под.</t>
  </si>
  <si>
    <t>Ремонт системы ХБК д- 100мм в з,4 подьездах</t>
  </si>
  <si>
    <t>Ремонт системы ХБК д-100мм в кв.№ 103</t>
  </si>
  <si>
    <t>Ремонт системы ХБК д-100 мм в кв.№17</t>
  </si>
  <si>
    <t>Замена ХБК д-100мм в кв.№ 101</t>
  </si>
  <si>
    <t>Замена ХБК д-100мм в кв.№ 7</t>
  </si>
  <si>
    <t>Ремонт системы ГВС,ХВС в кв.17 с заменой вентиля ду=20мм, д-25мм</t>
  </si>
  <si>
    <t>Замена труб ХБК д-100,50мм в кв.№ 99</t>
  </si>
  <si>
    <t>Замена стальных труб стояков д-15,20мм в кв.97</t>
  </si>
  <si>
    <t>по текущему ремонту жилого дома №45 по пр.Мира</t>
  </si>
  <si>
    <t>Замена ХБК кв.76</t>
  </si>
  <si>
    <t>Ремонт ХБК под.5</t>
  </si>
  <si>
    <t>Замена трубопровода ХВС ду=50 под.6</t>
  </si>
  <si>
    <t>Замена бункеров в 4,5 подьездах</t>
  </si>
  <si>
    <t>Замена вентелей д-20мм в м/к 4,7 под.</t>
  </si>
  <si>
    <t>Ремонт системы ХБК -100мм в в.№30</t>
  </si>
  <si>
    <t>Уст-ка датчиков движения в 3-ем под.</t>
  </si>
  <si>
    <t>Ремонт этажных щитков под. 1,2,4 (1-й эт.), под.3 (1,2,3,4,5,6,7,8,9 эт.)</t>
  </si>
  <si>
    <t>Ремонт кровли под.1</t>
  </si>
  <si>
    <t>май</t>
  </si>
  <si>
    <t>Ремонт кровли под.4</t>
  </si>
  <si>
    <t>Ремонт кровли под.2</t>
  </si>
  <si>
    <t>Ремонт лифта под.3 (замена редуктора лебедки, лифтовой лебедки)</t>
  </si>
  <si>
    <t>Ремонт лифта под. 4 (замена электродвигателя)</t>
  </si>
  <si>
    <t>Софинансирование обустройства придомовой территории (1%)</t>
  </si>
  <si>
    <t>июнь</t>
  </si>
  <si>
    <t>Гарантий-ный срок</t>
  </si>
  <si>
    <t>апрель</t>
  </si>
  <si>
    <t>Ремонт ВРУ с заменой рубильника</t>
  </si>
  <si>
    <t>Ремонт этажных щитков под. 4, эт. 2,5 и под.6, эт.2</t>
  </si>
  <si>
    <t>Установка датчиков движения под. 2</t>
  </si>
  <si>
    <t>Смена светильника под. 2</t>
  </si>
  <si>
    <t>Ремонт ступеней под. 2</t>
  </si>
  <si>
    <t>Замена эл. счетчика кв. 23</t>
  </si>
  <si>
    <t>Ремонт системы ХБК кв. 48</t>
  </si>
  <si>
    <t>Ремонт ВРУ с заменой выключателя-разъединителя</t>
  </si>
  <si>
    <t>Установка светильника и выключателя в тамбуре под.1</t>
  </si>
  <si>
    <t>Ремонт системы ХБК кв. 129</t>
  </si>
  <si>
    <t>Установка датчиков движения под. 4</t>
  </si>
  <si>
    <t>Ремонт системы ХБК под.1</t>
  </si>
  <si>
    <t>32,7</t>
  </si>
  <si>
    <t>Ремонт системы ХБК в мусорокамере под.1</t>
  </si>
  <si>
    <t>Ремонт системы ХБК под.4</t>
  </si>
  <si>
    <t>Ремонт эл.щитков в 5 п. 5,6 этаж</t>
  </si>
  <si>
    <t>Ремонт этажных эл. щитков</t>
  </si>
  <si>
    <t>Ремонт фасада входа во 2-ой подьезд</t>
  </si>
  <si>
    <t>Ремонт входа кровли козырька 2-го под.</t>
  </si>
  <si>
    <t>Уст-ка малых архитектурных форм</t>
  </si>
  <si>
    <t>Ремонт входа в подьезд №3</t>
  </si>
  <si>
    <t>Ремонт оцинковки козырька в 2,3 под.</t>
  </si>
  <si>
    <t>Ремонт кровли машинного помещения 3 под.</t>
  </si>
  <si>
    <t>Уст-ка дефлекторов</t>
  </si>
  <si>
    <t>Ремонт системы ХБК д-100 мм в кв.№109</t>
  </si>
  <si>
    <t>Замена вентелей д-15,20,40мм и задвижки д-80мм</t>
  </si>
  <si>
    <t>.8/1</t>
  </si>
  <si>
    <t>Утепление стеновой панели кв.№ 10</t>
  </si>
  <si>
    <t>16,7</t>
  </si>
  <si>
    <t>Ремонт примыкания отмостки</t>
  </si>
  <si>
    <t>3,45</t>
  </si>
  <si>
    <t>Ремонт кровли козырька входа в подьезд</t>
  </si>
  <si>
    <t>10</t>
  </si>
  <si>
    <t>Ремонт входа в подьезд</t>
  </si>
  <si>
    <t>25,62</t>
  </si>
  <si>
    <t>Ремонт кровли мшинного помещения 2 под.</t>
  </si>
  <si>
    <t>Ремонт системы ГВС во 2-ом подьезде</t>
  </si>
  <si>
    <t>Ремонт ливневой канал. во 2-ом под.</t>
  </si>
  <si>
    <t>Ремонт системы ХБК д-100 в 1,3 под.</t>
  </si>
  <si>
    <t>Ремонт системы отопления в 1,2 под с заменой задвижки д-50мм и кранов д-20мм</t>
  </si>
  <si>
    <t>шт/шт</t>
  </si>
  <si>
    <t>.2/11</t>
  </si>
  <si>
    <t>Уст-ка датчиков движения в 1,2,3 под.</t>
  </si>
  <si>
    <t>.27</t>
  </si>
  <si>
    <t>Уст-ка датчиков движения и светильников</t>
  </si>
  <si>
    <t>.3/3</t>
  </si>
  <si>
    <t>Уст-ка металлического каркаса под виниград</t>
  </si>
  <si>
    <t>тн</t>
  </si>
  <si>
    <t>.0,0315</t>
  </si>
  <si>
    <t>Замена бункера в подьезде №1</t>
  </si>
  <si>
    <t>.1</t>
  </si>
  <si>
    <t>Уст-ка м/поручня при входе в 7 под.</t>
  </si>
  <si>
    <t>Уст-ка м/ поручня в 7-ом подьезде</t>
  </si>
  <si>
    <t>Ремонт примыкания отмотски к цоколю</t>
  </si>
  <si>
    <t>Уст-ка м/ поручня в 4-ом подьезде</t>
  </si>
  <si>
    <t>Ремонт ХБК д-100мм в1,2 подьезде</t>
  </si>
  <si>
    <t>Перенос выключателя на улицу 3-го подьезда</t>
  </si>
  <si>
    <t>Ремонт ХБК д-100мм в кв-ре №103</t>
  </si>
  <si>
    <t>Ремонт ХБК д-100 мм в 7под.</t>
  </si>
  <si>
    <t>Ремонт системы ХБК д-100 мм в кв.№94</t>
  </si>
  <si>
    <t>по текущему ремонту жилого дома №39 по пр.Мира</t>
  </si>
  <si>
    <t>Установка урны</t>
  </si>
  <si>
    <t>1</t>
  </si>
  <si>
    <t>Ремонт приямка</t>
  </si>
  <si>
    <t>4,7</t>
  </si>
  <si>
    <t>3,2</t>
  </si>
  <si>
    <t>Ремонт лифта с заменой привода дверей кабины</t>
  </si>
  <si>
    <t>2,года</t>
  </si>
  <si>
    <t>Ремонт кровли под. 6</t>
  </si>
  <si>
    <t>июль</t>
  </si>
  <si>
    <t>Замена выпуска ХБК под. 3, 4</t>
  </si>
  <si>
    <t xml:space="preserve"> </t>
  </si>
  <si>
    <t>август</t>
  </si>
  <si>
    <t>Ремонт ХБК под. 3,4</t>
  </si>
  <si>
    <t>сентябрь</t>
  </si>
  <si>
    <t>Замена бункера под.2</t>
  </si>
  <si>
    <t>Замена вентиля ду=15 (сбросники) под. 1-2</t>
  </si>
  <si>
    <t>Замена вентиля ду=20 под.1-2</t>
  </si>
  <si>
    <t>ИТОГО выполнено по ТР:</t>
  </si>
  <si>
    <t>Сметная ст-ть, руб.</t>
  </si>
  <si>
    <t>Замена бункера под.1</t>
  </si>
  <si>
    <t>Ремонт привода дверей купе-кабины под. 4, 5</t>
  </si>
  <si>
    <t>Ремонт козырька балкона кв. 175, 176</t>
  </si>
  <si>
    <t>Установка датчиков движения и светильника под. 1</t>
  </si>
  <si>
    <t>Ремонт редуктора лебедки лифта под.1</t>
  </si>
  <si>
    <t>Ремонт м/панельных швов под. 1, 2, 3</t>
  </si>
  <si>
    <t>Ремонт деформационного шва под. 2-3</t>
  </si>
  <si>
    <t xml:space="preserve">Замена крана шарового (отопление) под.2 ду=15  </t>
  </si>
  <si>
    <t>Замена крана шарового (отопление)  под.3 ду=32</t>
  </si>
  <si>
    <t>Замена крана шарового (отопление) под.3 ду=20</t>
  </si>
  <si>
    <t>Замена крана шарового (отопление) под.1 ду=40</t>
  </si>
  <si>
    <t>Замена крана шарового отопления ду=15 под.3</t>
  </si>
  <si>
    <t>Замена вентиля отопления ду=20 под.3</t>
  </si>
  <si>
    <t>Замена крана шарового (сбросник) ду=15 под.3</t>
  </si>
  <si>
    <t>Замена бункера под.3, 2</t>
  </si>
  <si>
    <t>Ремонт эл. щитков под. 1 эт. 2,3,8; под.2 эт. 2,3,4,8: под.3 эт. 2,3,4,6</t>
  </si>
  <si>
    <t>Защита ст. панели кв. 134</t>
  </si>
  <si>
    <t>Ремонт м/панельных швов кв. 16, 52, 134</t>
  </si>
  <si>
    <t>Ремонт кровли козырька балкона кв. 105-104</t>
  </si>
  <si>
    <t>Замена крана шарового ду=20 системы отопления</t>
  </si>
  <si>
    <t>Замена крана шарового ду=15 системы отопления</t>
  </si>
  <si>
    <t>Ремонт системы ХБК кв. 44</t>
  </si>
  <si>
    <t>Ремонт системы ХБК кв. 40</t>
  </si>
  <si>
    <t>Ремонт системы ХБК кв. 125</t>
  </si>
  <si>
    <t>Утепление ст. панели кв. 132, 136</t>
  </si>
  <si>
    <t>Ремонт деформационного шва</t>
  </si>
  <si>
    <t>Ремонт ливневой канализации под.2</t>
  </si>
  <si>
    <t>То-же. д-20мм</t>
  </si>
  <si>
    <t>Ремонт откосов окон  стен во 2-ом под.</t>
  </si>
  <si>
    <t>Ремонт этажных щитков 1,2,5,6 подьезд</t>
  </si>
  <si>
    <t>Замена канализационной трубы д-100 в кв.№49</t>
  </si>
  <si>
    <t>Ул.маслянная окраска откосов окон во 2 под.</t>
  </si>
  <si>
    <t>Ремонт кровли козырька в 3-й подьезд</t>
  </si>
  <si>
    <t>Установка пластиковых окон  з подьезд</t>
  </si>
  <si>
    <t>Замена кранов д-15,20,32 мм</t>
  </si>
  <si>
    <t>Замена ХБК д-100 мм в 5-ом подьезде</t>
  </si>
  <si>
    <t>Замена кранов д-15,20 мм</t>
  </si>
  <si>
    <t>17/17</t>
  </si>
  <si>
    <t>ИТОГО:</t>
  </si>
  <si>
    <t>Замена ХБК д-100мм в 6-ом подьезде</t>
  </si>
  <si>
    <t>.5,25</t>
  </si>
  <si>
    <t>Ремонт ХБК д-100мм в кв.№ 21</t>
  </si>
  <si>
    <t>2,25</t>
  </si>
  <si>
    <t>Ремонт тротуара</t>
  </si>
  <si>
    <t>11,3</t>
  </si>
  <si>
    <t>Ремонт ХВС д-50мм</t>
  </si>
  <si>
    <t>4,1</t>
  </si>
  <si>
    <t>Ремонт этажных эл.щитков</t>
  </si>
  <si>
    <t>3</t>
  </si>
  <si>
    <t>Замена ХБК д-100мм в кв-ре №  41</t>
  </si>
  <si>
    <t>Замена запорной ар-ры д-15,32мм во 2 под.</t>
  </si>
  <si>
    <t>Уст-ка датчиков движения и светильников в под.</t>
  </si>
  <si>
    <t>59/7</t>
  </si>
  <si>
    <t>Замена бункеров в 2,3,5 подьездах</t>
  </si>
  <si>
    <t>Ремонт бытового помещения</t>
  </si>
  <si>
    <t>Ремонт эт.электрощитков в 5 подьезде</t>
  </si>
  <si>
    <t xml:space="preserve">Электромонтажные работы с ут-кой светодиорова </t>
  </si>
  <si>
    <t>Замена 3-х фазного счетчика в 5-ом подьезде</t>
  </si>
  <si>
    <t>Ремонт ливневой канализации в 6-ом подьезде</t>
  </si>
  <si>
    <t>Замена кранов отоплени д-15мм в 3,4,6 под.</t>
  </si>
  <si>
    <t>То-же, д-20 мм</t>
  </si>
  <si>
    <t>Замена труб отопления д-50 мм</t>
  </si>
  <si>
    <t>Замена  труб отопления д-15 мм</t>
  </si>
  <si>
    <t>Уст-ка почтовых ящиков</t>
  </si>
  <si>
    <t>34</t>
  </si>
  <si>
    <t>Ремонт электодвигателя</t>
  </si>
  <si>
    <t>Уст-во падугов отмостки</t>
  </si>
  <si>
    <t>.16,1</t>
  </si>
  <si>
    <t>Ремонт кровли кв.105</t>
  </si>
  <si>
    <t>.8,6</t>
  </si>
  <si>
    <t>Уст-ка пластиковых окон</t>
  </si>
  <si>
    <t>.19</t>
  </si>
  <si>
    <t>Ремонт системы отопления 3 подьезд</t>
  </si>
  <si>
    <t>Установка заборчика</t>
  </si>
  <si>
    <t>.34</t>
  </si>
  <si>
    <t>Ремонт кровли 1-го подьезда</t>
  </si>
  <si>
    <t>Уст-ка фланцев д-25мм на ТУ</t>
  </si>
  <si>
    <t>Замена задвижки д-50 мм</t>
  </si>
  <si>
    <t>Уст-к заборчиков</t>
  </si>
  <si>
    <t>Замена бункера в 3-ем подьезде</t>
  </si>
  <si>
    <t>Ремонт 1-го подьезда</t>
  </si>
  <si>
    <t>под</t>
  </si>
  <si>
    <t>Отделочные работы во 2-ом подьезде</t>
  </si>
  <si>
    <t>Замена трубы ГВС и кранов д-15,20мм</t>
  </si>
  <si>
    <t>мп/шт</t>
  </si>
  <si>
    <t>.4/62</t>
  </si>
  <si>
    <t>Ремонт ХБК д-100 и д-50мм</t>
  </si>
  <si>
    <t>1,48/0,72</t>
  </si>
  <si>
    <t>Уст-ка фланцев</t>
  </si>
  <si>
    <t>Ремонт козырьков балконо кв.63,108</t>
  </si>
  <si>
    <t>Ремонт кровли 3-го подьезда</t>
  </si>
  <si>
    <t>за 2013 год</t>
  </si>
  <si>
    <t>Начислено по текущему ремонту</t>
  </si>
  <si>
    <t>Оплачено по текущему ремонту</t>
  </si>
  <si>
    <t>Остаток средств по ТР 2012 года</t>
  </si>
  <si>
    <t xml:space="preserve">Поступление средств от сторонних организаций </t>
  </si>
  <si>
    <t>Остаток средств по текущему ремонту  в 2013 году</t>
  </si>
  <si>
    <t>Ремонт м\п швов кв. 99, техэтаж, 21</t>
  </si>
  <si>
    <t>ноябрь</t>
  </si>
  <si>
    <t>Ремонт кровли козырька балкона и эркера кв. 103, 106, 141,70, 34</t>
  </si>
  <si>
    <t>49,7</t>
  </si>
  <si>
    <t>Замена вентиля ГВС ду=15 (сбросник</t>
  </si>
  <si>
    <t>декабрь</t>
  </si>
  <si>
    <t>Замена крана шарового ГВС ду=40</t>
  </si>
  <si>
    <t>ВСЕГО:</t>
  </si>
  <si>
    <t>Прочие расходы (услуги банка, почты, налоги и административно-хозяйственные расходы)</t>
  </si>
  <si>
    <t>Остаток средств по текущему ремонту  за 2013 год</t>
  </si>
  <si>
    <t>Ремонт ХБК в кв. 2</t>
  </si>
  <si>
    <t>Ремонт под. 7</t>
  </si>
  <si>
    <t>октябрь</t>
  </si>
  <si>
    <t>Установка деревянного поручня под. 7</t>
  </si>
  <si>
    <t>Установка фланцев ду=25 (ТУ)</t>
  </si>
  <si>
    <t>Ремонт ливневой канализации под. 4 эт. 1-2</t>
  </si>
  <si>
    <t>Ремонт ХБК кв. 61</t>
  </si>
  <si>
    <t>Замена бункера под.5</t>
  </si>
  <si>
    <t>Установка датчиков движения под. 3, 4, 5</t>
  </si>
  <si>
    <t xml:space="preserve">Установка светильника </t>
  </si>
  <si>
    <t>Установка м/пластиковых окон под. 3</t>
  </si>
  <si>
    <t>Ремонт ВРУ с заменой выключателя под. 4</t>
  </si>
  <si>
    <t>Замена крана шарового ду=15 (отопление)</t>
  </si>
  <si>
    <t>Смена крана шарового отопления ду=20 (отопления)</t>
  </si>
  <si>
    <t>Замена крана шарового ГВС ду=15 (сбросник)</t>
  </si>
  <si>
    <t>Замена крана шарового ГВС ду=20</t>
  </si>
  <si>
    <t>Ремонт лифта под. 1 (эл. двигатель)</t>
  </si>
  <si>
    <t>Установка м/пластиковых окон под. 1</t>
  </si>
  <si>
    <t>Ремонт створки дверей кабины лифта, ремонт каретки</t>
  </si>
  <si>
    <t>Ремонт редуктора привода дверей кабины лифта под. 2</t>
  </si>
  <si>
    <t>Замена крана шарового ду=15 (сбросник) под. 2</t>
  </si>
  <si>
    <t>Замена крана шарового отопления ду=20, под. 2</t>
  </si>
  <si>
    <t xml:space="preserve">Ремонт отмостки и дорожки </t>
  </si>
  <si>
    <t>Ремонт ливневой канализации</t>
  </si>
  <si>
    <t>Ремонт лифта под. 1 (эл. двигателя)</t>
  </si>
  <si>
    <t>Замена ограничителя скорости лифта под.3</t>
  </si>
  <si>
    <t>Утепление трубопровода под. 2,3 ду=89, ду=32, ду=57</t>
  </si>
  <si>
    <t>за  2013 год</t>
  </si>
  <si>
    <t>Остаток средств  по ТР за 2012 год</t>
  </si>
  <si>
    <t>Поступление средств от сторонних организаций в 2013</t>
  </si>
  <si>
    <t>Ремонт м/панельных швов кв. 113,128, 129</t>
  </si>
  <si>
    <t>Ремонт м/панельных швов кв. 101</t>
  </si>
  <si>
    <t>Ремонт эт. щитков под. 1 эт. 1, 3, 4, 7, 8, 9; под. 3 эт. 4, 5; под.4 эт. 1-4, 6-9</t>
  </si>
  <si>
    <t>Ремонт лифта под.4 (ремонт редуктора главного привода)</t>
  </si>
  <si>
    <t>Ремонт ХБК в техподполье под.4</t>
  </si>
  <si>
    <t>Ремонт входа (приямок) в подвал под. 4</t>
  </si>
  <si>
    <t>Ремонт входа (приямок) в подвал под. 1</t>
  </si>
  <si>
    <t>за   2013 год</t>
  </si>
  <si>
    <t>Долг по текущему ремонту за 2012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</si>
  <si>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</si>
  <si>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ХБК д-100 в кв.№ 86</t>
  </si>
  <si>
    <t>Ремонт этажных эл.щитков 5 под.</t>
  </si>
  <si>
    <t>Ремонт эл.двигателя лифта</t>
  </si>
  <si>
    <t>Уст-ка  датчиков движения 1,2 подьезд.</t>
  </si>
  <si>
    <t>Ремонт откосов окон в 3-ем подьезде</t>
  </si>
  <si>
    <t xml:space="preserve">за     2013 год </t>
  </si>
  <si>
    <t>Долг   по ТР за 2012 год</t>
  </si>
  <si>
    <t>Долг по текущему ремонту  за выполненные работы 2013 году</t>
  </si>
  <si>
    <t>Утеплениестеновой панели кв.№ 133</t>
  </si>
  <si>
    <t>.11,0</t>
  </si>
  <si>
    <t>Всего по ТР за 2013 год.</t>
  </si>
  <si>
    <t>за  2013 года</t>
  </si>
  <si>
    <t>Долг по текущему ремонту  за выполненные работы в 2013 году</t>
  </si>
  <si>
    <t>Замена ХБК д-100</t>
  </si>
  <si>
    <t>67,19</t>
  </si>
  <si>
    <t>Замена кранов д-15</t>
  </si>
  <si>
    <t>5</t>
  </si>
  <si>
    <t>замена кранов д-32</t>
  </si>
  <si>
    <t>4</t>
  </si>
  <si>
    <t>Замена кранов д-25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</si>
</sst>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_р_.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i/>
      <sz val="10"/>
      <color indexed="8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12"/>
      <name val="Arial Cyr"/>
      <family val="0"/>
    </font>
    <font>
      <sz val="9"/>
      <color indexed="48"/>
      <name val="Arial Cyr"/>
      <family val="0"/>
    </font>
    <font>
      <b/>
      <i/>
      <sz val="10"/>
      <color indexed="8"/>
      <name val="Arial Cyr"/>
      <family val="0"/>
    </font>
    <font>
      <b/>
      <u val="singleAccounting"/>
      <sz val="10"/>
      <color indexed="12"/>
      <name val="Arial Cyr"/>
      <family val="0"/>
    </font>
    <font>
      <sz val="10"/>
      <color indexed="23"/>
      <name val="Arial Cyr"/>
      <family val="0"/>
    </font>
    <font>
      <sz val="8"/>
      <color indexed="23"/>
      <name val="Arial Cyr"/>
      <family val="0"/>
    </font>
    <font>
      <sz val="10"/>
      <color indexed="10"/>
      <name val="Arial Cyr"/>
      <family val="0"/>
    </font>
    <font>
      <sz val="9"/>
      <color indexed="12"/>
      <name val="Arial Cyr"/>
      <family val="0"/>
    </font>
    <font>
      <b/>
      <u val="single"/>
      <sz val="10"/>
      <color indexed="10"/>
      <name val="Arial Cyr"/>
      <family val="0"/>
    </font>
    <font>
      <b/>
      <sz val="9"/>
      <color indexed="4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175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75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175" fontId="24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0" fontId="0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14" xfId="0" applyFont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7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16" fontId="0" fillId="0" borderId="10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14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2" fontId="26" fillId="0" borderId="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0" fillId="0" borderId="11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right" wrapText="1"/>
    </xf>
    <xf numFmtId="175" fontId="0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7" fontId="2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1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22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75" fontId="33" fillId="0" borderId="0" xfId="0" applyNumberFormat="1" applyFont="1" applyFill="1" applyBorder="1" applyAlignment="1">
      <alignment horizontal="right" vertical="center" wrapText="1"/>
    </xf>
    <xf numFmtId="2" fontId="34" fillId="0" borderId="0" xfId="0" applyNumberFormat="1" applyFont="1" applyFill="1" applyBorder="1" applyAlignment="1">
      <alignment/>
    </xf>
    <xf numFmtId="43" fontId="3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175" fontId="39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75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1" fillId="0" borderId="0" xfId="0" applyFont="1" applyAlignment="1">
      <alignment/>
    </xf>
    <xf numFmtId="0" fontId="20" fillId="0" borderId="10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7" fillId="0" borderId="0" xfId="0" applyFont="1" applyAlignment="1">
      <alignment/>
    </xf>
    <xf numFmtId="0" fontId="2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wrapText="1"/>
    </xf>
    <xf numFmtId="175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175" fontId="26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9">
      <selection activeCell="B32" sqref="B32"/>
    </sheetView>
  </sheetViews>
  <sheetFormatPr defaultColWidth="9.00390625" defaultRowHeight="12.75"/>
  <cols>
    <col min="1" max="1" width="4.75390625" style="3" customWidth="1"/>
    <col min="2" max="2" width="39.375" style="4" customWidth="1"/>
    <col min="3" max="3" width="5.375" style="5" customWidth="1"/>
    <col min="4" max="4" width="8.875" style="3" customWidth="1"/>
    <col min="5" max="5" width="12.125" style="0" customWidth="1"/>
    <col min="6" max="7" width="10.625" style="0" customWidth="1"/>
  </cols>
  <sheetData>
    <row r="1" spans="1:7" ht="12.75">
      <c r="A1" s="50"/>
      <c r="B1" s="52"/>
      <c r="C1" s="53"/>
      <c r="D1" s="54"/>
      <c r="E1" s="50"/>
      <c r="F1" s="50"/>
      <c r="G1" s="51"/>
    </row>
    <row r="2" spans="1:7" ht="12.75">
      <c r="A2" s="50"/>
      <c r="B2" s="52"/>
      <c r="C2" s="53"/>
      <c r="D2" s="54"/>
      <c r="E2" s="50"/>
      <c r="F2" s="50"/>
      <c r="G2" s="51"/>
    </row>
    <row r="3" spans="1:7" ht="12.75">
      <c r="A3" s="50"/>
      <c r="B3" s="52"/>
      <c r="C3" s="51"/>
      <c r="D3" s="50"/>
      <c r="E3" s="51"/>
      <c r="F3" s="51"/>
      <c r="G3" s="51"/>
    </row>
    <row r="4" spans="1:7" ht="12.75" customHeight="1">
      <c r="A4" s="213" t="s">
        <v>129</v>
      </c>
      <c r="B4" s="205"/>
      <c r="C4" s="205"/>
      <c r="D4" s="205"/>
      <c r="E4" s="205"/>
      <c r="F4" s="205"/>
      <c r="G4" s="205"/>
    </row>
    <row r="5" spans="1:7" ht="12.75">
      <c r="A5" s="214" t="s">
        <v>64</v>
      </c>
      <c r="B5" s="214"/>
      <c r="C5" s="214"/>
      <c r="D5" s="214"/>
      <c r="E5" s="205"/>
      <c r="F5" s="205"/>
      <c r="G5" s="205"/>
    </row>
    <row r="6" spans="1:7" ht="12.75">
      <c r="A6" s="215" t="s">
        <v>355</v>
      </c>
      <c r="B6" s="205"/>
      <c r="C6" s="205"/>
      <c r="D6" s="205"/>
      <c r="E6" s="205"/>
      <c r="F6" s="205"/>
      <c r="G6" s="205"/>
    </row>
    <row r="7" spans="1:7" ht="12.75">
      <c r="A7" s="55"/>
      <c r="B7" s="55"/>
      <c r="C7" s="55"/>
      <c r="D7" s="55"/>
      <c r="E7" s="55"/>
      <c r="F7" s="55"/>
      <c r="G7" s="51"/>
    </row>
    <row r="8" spans="1:7" ht="12.75">
      <c r="A8" s="55"/>
      <c r="B8" s="212" t="s">
        <v>356</v>
      </c>
      <c r="C8" s="205"/>
      <c r="D8" s="205"/>
      <c r="E8" s="185">
        <v>193466.6</v>
      </c>
      <c r="F8" s="118" t="s">
        <v>66</v>
      </c>
      <c r="G8" s="51"/>
    </row>
    <row r="9" spans="1:7" ht="12.75">
      <c r="A9" s="55"/>
      <c r="B9" s="212" t="s">
        <v>357</v>
      </c>
      <c r="C9" s="205"/>
      <c r="D9" s="205"/>
      <c r="E9" s="168">
        <v>189344.25</v>
      </c>
      <c r="F9" s="118" t="s">
        <v>66</v>
      </c>
      <c r="G9" s="51"/>
    </row>
    <row r="10" spans="1:7" ht="27" customHeight="1">
      <c r="A10" s="55"/>
      <c r="B10" s="212" t="s">
        <v>369</v>
      </c>
      <c r="C10" s="205"/>
      <c r="D10" s="205"/>
      <c r="E10" s="169">
        <v>42255.95</v>
      </c>
      <c r="F10" s="118" t="s">
        <v>66</v>
      </c>
      <c r="G10" s="51"/>
    </row>
    <row r="11" spans="1:7" ht="12.75">
      <c r="A11" s="55"/>
      <c r="B11" s="212" t="s">
        <v>358</v>
      </c>
      <c r="C11" s="205"/>
      <c r="D11" s="205"/>
      <c r="E11" s="170">
        <v>64628.1</v>
      </c>
      <c r="F11" s="118" t="s">
        <v>66</v>
      </c>
      <c r="G11" s="51"/>
    </row>
    <row r="12" spans="1:7" ht="12.75" customHeight="1">
      <c r="A12" s="55"/>
      <c r="B12" s="212" t="s">
        <v>359</v>
      </c>
      <c r="C12" s="205"/>
      <c r="D12" s="205"/>
      <c r="E12" s="171">
        <v>18288</v>
      </c>
      <c r="F12" s="118" t="s">
        <v>66</v>
      </c>
      <c r="G12" s="51"/>
    </row>
    <row r="13" spans="1:7" ht="23.25" customHeight="1">
      <c r="A13" s="55"/>
      <c r="B13" s="204" t="s">
        <v>370</v>
      </c>
      <c r="C13" s="205"/>
      <c r="D13" s="205"/>
      <c r="E13" s="172">
        <f>E9-E10+E11+E12-E36</f>
        <v>86287.69999999998</v>
      </c>
      <c r="F13" s="118" t="s">
        <v>66</v>
      </c>
      <c r="G13" s="51"/>
    </row>
    <row r="14" spans="1:7" ht="12.75">
      <c r="A14" s="55"/>
      <c r="B14" s="121"/>
      <c r="C14" s="122"/>
      <c r="D14" s="122"/>
      <c r="E14" s="171"/>
      <c r="F14" s="118"/>
      <c r="G14" s="51"/>
    </row>
    <row r="15" spans="1:7" ht="12.75">
      <c r="A15" s="55"/>
      <c r="B15" s="56"/>
      <c r="C15" s="57"/>
      <c r="D15" s="55"/>
      <c r="E15" s="51"/>
      <c r="F15" s="51"/>
      <c r="G15" s="51"/>
    </row>
    <row r="16" spans="1:7" ht="37.5" customHeight="1">
      <c r="A16" s="93" t="s">
        <v>59</v>
      </c>
      <c r="B16" s="93" t="s">
        <v>60</v>
      </c>
      <c r="C16" s="93" t="s">
        <v>62</v>
      </c>
      <c r="D16" s="93" t="s">
        <v>69</v>
      </c>
      <c r="E16" s="39" t="s">
        <v>140</v>
      </c>
      <c r="F16" s="46" t="s">
        <v>81</v>
      </c>
      <c r="G16" s="46" t="s">
        <v>182</v>
      </c>
    </row>
    <row r="17" spans="1:7" ht="12.75">
      <c r="A17" s="58">
        <v>1</v>
      </c>
      <c r="B17" s="59" t="s">
        <v>127</v>
      </c>
      <c r="C17" s="60" t="s">
        <v>68</v>
      </c>
      <c r="D17" s="60">
        <v>2</v>
      </c>
      <c r="E17" s="81">
        <v>4706</v>
      </c>
      <c r="F17" s="47" t="s">
        <v>128</v>
      </c>
      <c r="G17" s="82" t="s">
        <v>85</v>
      </c>
    </row>
    <row r="18" spans="1:7" ht="12.75">
      <c r="A18" s="58">
        <v>2</v>
      </c>
      <c r="B18" s="59" t="s">
        <v>127</v>
      </c>
      <c r="C18" s="60" t="s">
        <v>68</v>
      </c>
      <c r="D18" s="60">
        <v>1</v>
      </c>
      <c r="E18" s="81">
        <v>2349</v>
      </c>
      <c r="F18" s="47" t="s">
        <v>183</v>
      </c>
      <c r="G18" s="82" t="s">
        <v>85</v>
      </c>
    </row>
    <row r="19" spans="1:7" ht="12.75">
      <c r="A19" s="58">
        <v>3</v>
      </c>
      <c r="B19" s="22" t="s">
        <v>371</v>
      </c>
      <c r="C19" s="19" t="s">
        <v>67</v>
      </c>
      <c r="D19" s="19">
        <v>2.37</v>
      </c>
      <c r="E19" s="20">
        <v>1598</v>
      </c>
      <c r="F19" s="47" t="s">
        <v>183</v>
      </c>
      <c r="G19" s="82" t="s">
        <v>85</v>
      </c>
    </row>
    <row r="20" spans="1:7" ht="12.75">
      <c r="A20" s="58">
        <v>4</v>
      </c>
      <c r="B20" s="59" t="s">
        <v>184</v>
      </c>
      <c r="C20" s="60" t="s">
        <v>68</v>
      </c>
      <c r="D20" s="60">
        <v>1</v>
      </c>
      <c r="E20" s="81">
        <v>4087</v>
      </c>
      <c r="F20" s="47" t="s">
        <v>175</v>
      </c>
      <c r="G20" s="82" t="s">
        <v>85</v>
      </c>
    </row>
    <row r="21" spans="1:7" ht="25.5">
      <c r="A21" s="58">
        <v>5</v>
      </c>
      <c r="B21" s="59" t="s">
        <v>185</v>
      </c>
      <c r="C21" s="60" t="s">
        <v>68</v>
      </c>
      <c r="D21" s="60">
        <v>3</v>
      </c>
      <c r="E21" s="81">
        <v>6118</v>
      </c>
      <c r="F21" s="47" t="s">
        <v>181</v>
      </c>
      <c r="G21" s="82" t="s">
        <v>85</v>
      </c>
    </row>
    <row r="22" spans="1:7" ht="25.5">
      <c r="A22" s="58">
        <v>6</v>
      </c>
      <c r="B22" s="88" t="s">
        <v>180</v>
      </c>
      <c r="C22" s="60"/>
      <c r="D22" s="60"/>
      <c r="E22" s="94">
        <v>150.7</v>
      </c>
      <c r="F22" s="47" t="s">
        <v>181</v>
      </c>
      <c r="G22" s="82" t="s">
        <v>85</v>
      </c>
    </row>
    <row r="23" spans="1:7" ht="12.75">
      <c r="A23" s="58">
        <v>7</v>
      </c>
      <c r="B23" s="59" t="s">
        <v>252</v>
      </c>
      <c r="C23" s="60" t="s">
        <v>70</v>
      </c>
      <c r="D23" s="60">
        <v>148.9</v>
      </c>
      <c r="E23" s="94">
        <v>58506</v>
      </c>
      <c r="F23" s="47" t="s">
        <v>253</v>
      </c>
      <c r="G23" s="82" t="s">
        <v>85</v>
      </c>
    </row>
    <row r="24" spans="1:7" ht="12.75">
      <c r="A24" s="58">
        <v>8</v>
      </c>
      <c r="B24" s="59" t="s">
        <v>254</v>
      </c>
      <c r="C24" s="60" t="s">
        <v>255</v>
      </c>
      <c r="D24" s="60"/>
      <c r="E24" s="119">
        <v>2283</v>
      </c>
      <c r="F24" s="47" t="s">
        <v>256</v>
      </c>
      <c r="G24" s="82" t="s">
        <v>85</v>
      </c>
    </row>
    <row r="25" spans="1:7" ht="12.75">
      <c r="A25" s="58">
        <v>9</v>
      </c>
      <c r="B25" s="120" t="s">
        <v>257</v>
      </c>
      <c r="C25" s="60" t="s">
        <v>67</v>
      </c>
      <c r="D25" s="60">
        <v>2.28</v>
      </c>
      <c r="E25" s="94">
        <v>1512</v>
      </c>
      <c r="F25" s="47" t="s">
        <v>258</v>
      </c>
      <c r="G25" s="82" t="s">
        <v>85</v>
      </c>
    </row>
    <row r="26" spans="1:7" ht="12.75">
      <c r="A26" s="58">
        <v>10</v>
      </c>
      <c r="B26" s="59" t="s">
        <v>259</v>
      </c>
      <c r="C26" s="60" t="s">
        <v>68</v>
      </c>
      <c r="D26" s="60">
        <v>1</v>
      </c>
      <c r="E26" s="94">
        <v>12060</v>
      </c>
      <c r="F26" s="47" t="s">
        <v>258</v>
      </c>
      <c r="G26" s="82" t="s">
        <v>85</v>
      </c>
    </row>
    <row r="27" spans="1:7" ht="15.75" customHeight="1">
      <c r="A27" s="58">
        <v>11</v>
      </c>
      <c r="B27" s="59" t="s">
        <v>260</v>
      </c>
      <c r="C27" s="60" t="s">
        <v>68</v>
      </c>
      <c r="D27" s="60">
        <v>10</v>
      </c>
      <c r="E27" s="206">
        <v>6851</v>
      </c>
      <c r="F27" s="208" t="s">
        <v>258</v>
      </c>
      <c r="G27" s="210" t="s">
        <v>85</v>
      </c>
    </row>
    <row r="28" spans="1:7" ht="12.75">
      <c r="A28" s="58">
        <v>12</v>
      </c>
      <c r="B28" s="59" t="s">
        <v>261</v>
      </c>
      <c r="C28" s="60" t="s">
        <v>68</v>
      </c>
      <c r="D28" s="60">
        <v>10</v>
      </c>
      <c r="E28" s="207"/>
      <c r="F28" s="209"/>
      <c r="G28" s="211"/>
    </row>
    <row r="29" spans="1:7" ht="12.75">
      <c r="A29" s="58">
        <v>13</v>
      </c>
      <c r="B29" s="120" t="s">
        <v>372</v>
      </c>
      <c r="C29" s="60" t="s">
        <v>68</v>
      </c>
      <c r="D29" s="60">
        <v>1</v>
      </c>
      <c r="E29" s="94">
        <v>34604</v>
      </c>
      <c r="F29" s="47" t="s">
        <v>373</v>
      </c>
      <c r="G29" s="82" t="s">
        <v>85</v>
      </c>
    </row>
    <row r="30" spans="1:7" ht="12.75">
      <c r="A30" s="58">
        <v>14</v>
      </c>
      <c r="B30" s="120" t="s">
        <v>374</v>
      </c>
      <c r="C30" s="60" t="s">
        <v>67</v>
      </c>
      <c r="D30" s="60">
        <v>19.11</v>
      </c>
      <c r="E30" s="94">
        <v>2095</v>
      </c>
      <c r="F30" s="47" t="s">
        <v>373</v>
      </c>
      <c r="G30" s="82" t="s">
        <v>85</v>
      </c>
    </row>
    <row r="31" spans="1:7" ht="12.75">
      <c r="A31" s="58">
        <v>15</v>
      </c>
      <c r="B31" s="120" t="s">
        <v>375</v>
      </c>
      <c r="C31" s="60" t="s">
        <v>68</v>
      </c>
      <c r="D31" s="60">
        <v>8</v>
      </c>
      <c r="E31" s="94">
        <v>2591</v>
      </c>
      <c r="F31" s="47" t="s">
        <v>373</v>
      </c>
      <c r="G31" s="82" t="s">
        <v>85</v>
      </c>
    </row>
    <row r="32" spans="1:7" ht="15" customHeight="1">
      <c r="A32" s="58">
        <v>16</v>
      </c>
      <c r="B32" s="59" t="s">
        <v>376</v>
      </c>
      <c r="C32" s="60" t="s">
        <v>67</v>
      </c>
      <c r="D32" s="60">
        <v>2.37</v>
      </c>
      <c r="E32" s="67">
        <v>1593</v>
      </c>
      <c r="F32" s="135" t="s">
        <v>362</v>
      </c>
      <c r="G32" s="82" t="s">
        <v>85</v>
      </c>
    </row>
    <row r="33" spans="1:7" ht="12.75">
      <c r="A33" s="58">
        <v>17</v>
      </c>
      <c r="B33" s="22" t="s">
        <v>377</v>
      </c>
      <c r="C33" s="19" t="s">
        <v>67</v>
      </c>
      <c r="D33" s="19">
        <v>2.48</v>
      </c>
      <c r="E33" s="20">
        <v>1648</v>
      </c>
      <c r="F33" s="186" t="s">
        <v>366</v>
      </c>
      <c r="G33" s="82" t="s">
        <v>85</v>
      </c>
    </row>
    <row r="34" spans="1:7" ht="12.75">
      <c r="A34" s="58">
        <v>18</v>
      </c>
      <c r="B34" s="59" t="s">
        <v>167</v>
      </c>
      <c r="C34" s="60" t="s">
        <v>67</v>
      </c>
      <c r="D34" s="60">
        <v>2.13</v>
      </c>
      <c r="E34" s="67">
        <v>965</v>
      </c>
      <c r="F34" s="135" t="s">
        <v>366</v>
      </c>
      <c r="G34" s="82" t="s">
        <v>85</v>
      </c>
    </row>
    <row r="35" spans="1:7" ht="12.75">
      <c r="A35" s="58"/>
      <c r="B35" s="59"/>
      <c r="C35" s="60"/>
      <c r="D35" s="60"/>
      <c r="E35" s="102"/>
      <c r="F35" s="87"/>
      <c r="G35" s="151"/>
    </row>
    <row r="36" spans="1:7" ht="12.75">
      <c r="A36" s="62"/>
      <c r="B36" s="13" t="s">
        <v>262</v>
      </c>
      <c r="C36" s="49" t="s">
        <v>66</v>
      </c>
      <c r="D36" s="63"/>
      <c r="E36" s="64">
        <f>SUM(E17:E35)</f>
        <v>143716.7</v>
      </c>
      <c r="F36" s="47"/>
      <c r="G36" s="61"/>
    </row>
    <row r="37" spans="1:4" ht="12.75">
      <c r="A37" s="42"/>
      <c r="B37" s="43"/>
      <c r="C37" s="45"/>
      <c r="D37" s="42"/>
    </row>
    <row r="38" spans="1:4" ht="12.75">
      <c r="A38" s="42"/>
      <c r="B38" s="43"/>
      <c r="C38" s="45"/>
      <c r="D38" s="42"/>
    </row>
  </sheetData>
  <mergeCells count="12">
    <mergeCell ref="A4:G4"/>
    <mergeCell ref="A5:G5"/>
    <mergeCell ref="A6:G6"/>
    <mergeCell ref="B8:D8"/>
    <mergeCell ref="B9:D9"/>
    <mergeCell ref="B10:D10"/>
    <mergeCell ref="B11:D11"/>
    <mergeCell ref="B12:D12"/>
    <mergeCell ref="B13:D13"/>
    <mergeCell ref="E27:E28"/>
    <mergeCell ref="F27:F28"/>
    <mergeCell ref="G27:G28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9"/>
  <sheetViews>
    <sheetView workbookViewId="0" topLeftCell="A1">
      <selection activeCell="C9" sqref="C9:E9"/>
    </sheetView>
  </sheetViews>
  <sheetFormatPr defaultColWidth="9.00390625" defaultRowHeight="12.75"/>
  <cols>
    <col min="1" max="1" width="0.37109375" style="0" customWidth="1"/>
    <col min="2" max="2" width="5.00390625" style="0" customWidth="1"/>
    <col min="3" max="3" width="44.00390625" style="0" customWidth="1"/>
    <col min="4" max="4" width="6.375" style="0" customWidth="1"/>
    <col min="5" max="5" width="7.125" style="0" customWidth="1"/>
    <col min="6" max="6" width="12.875" style="0" customWidth="1"/>
    <col min="7" max="7" width="10.25390625" style="0" customWidth="1"/>
    <col min="8" max="8" width="8.25390625" style="0" customWidth="1"/>
  </cols>
  <sheetData>
    <row r="3" spans="3:8" ht="15">
      <c r="C3" s="248" t="s">
        <v>129</v>
      </c>
      <c r="D3" s="248"/>
      <c r="E3" s="248"/>
      <c r="F3" s="249"/>
      <c r="G3" s="249"/>
      <c r="H3" s="249"/>
    </row>
    <row r="4" spans="3:8" ht="15">
      <c r="C4" s="248" t="s">
        <v>244</v>
      </c>
      <c r="D4" s="248"/>
      <c r="E4" s="248"/>
      <c r="F4" s="249"/>
      <c r="G4" s="249"/>
      <c r="H4" s="249"/>
    </row>
    <row r="5" spans="3:8" ht="15">
      <c r="C5" s="248" t="s">
        <v>422</v>
      </c>
      <c r="D5" s="248"/>
      <c r="E5" s="248"/>
      <c r="F5" s="249"/>
      <c r="G5" s="249"/>
      <c r="H5" s="249"/>
    </row>
    <row r="6" spans="3:8" ht="15">
      <c r="C6" s="153"/>
      <c r="D6" s="153"/>
      <c r="E6" s="153"/>
      <c r="F6" s="91"/>
      <c r="G6" s="91"/>
      <c r="H6" s="91"/>
    </row>
    <row r="7" spans="3:8" ht="14.25">
      <c r="C7" s="212" t="s">
        <v>356</v>
      </c>
      <c r="D7" s="205"/>
      <c r="E7" s="205"/>
      <c r="F7" s="168">
        <v>91038.68</v>
      </c>
      <c r="G7" s="118" t="s">
        <v>66</v>
      </c>
      <c r="H7" s="91"/>
    </row>
    <row r="8" spans="3:8" ht="14.25">
      <c r="C8" s="212" t="s">
        <v>357</v>
      </c>
      <c r="D8" s="205"/>
      <c r="E8" s="205"/>
      <c r="F8" s="168">
        <v>87127.22</v>
      </c>
      <c r="G8" s="118" t="s">
        <v>66</v>
      </c>
      <c r="H8" s="91"/>
    </row>
    <row r="9" spans="3:8" ht="30.75" customHeight="1">
      <c r="C9" s="212" t="s">
        <v>369</v>
      </c>
      <c r="D9" s="233"/>
      <c r="E9" s="233"/>
      <c r="F9" s="169">
        <v>14325.9</v>
      </c>
      <c r="G9" s="118" t="s">
        <v>66</v>
      </c>
      <c r="H9" s="91"/>
    </row>
    <row r="10" spans="3:8" ht="14.25">
      <c r="C10" s="212" t="s">
        <v>399</v>
      </c>
      <c r="D10" s="233"/>
      <c r="E10" s="233"/>
      <c r="F10" s="201">
        <v>61366.95</v>
      </c>
      <c r="G10" s="118" t="s">
        <v>66</v>
      </c>
      <c r="H10" s="91"/>
    </row>
    <row r="11" spans="3:8" ht="14.25">
      <c r="C11" s="212" t="s">
        <v>400</v>
      </c>
      <c r="D11" s="233"/>
      <c r="E11" s="233"/>
      <c r="F11" s="171">
        <v>16860</v>
      </c>
      <c r="G11" s="118" t="s">
        <v>66</v>
      </c>
      <c r="H11" s="91"/>
    </row>
    <row r="12" spans="3:8" ht="15">
      <c r="C12" s="204" t="s">
        <v>370</v>
      </c>
      <c r="D12" s="205"/>
      <c r="E12" s="205"/>
      <c r="F12" s="172">
        <v>58846.27</v>
      </c>
      <c r="G12" s="118" t="s">
        <v>66</v>
      </c>
      <c r="H12" s="91"/>
    </row>
    <row r="13" spans="3:8" ht="15">
      <c r="C13" s="153"/>
      <c r="D13" s="153"/>
      <c r="E13" s="153"/>
      <c r="F13" s="91"/>
      <c r="G13" s="91"/>
      <c r="H13" s="91"/>
    </row>
    <row r="15" spans="1:10" ht="21.75" customHeight="1">
      <c r="A15" s="29"/>
      <c r="B15" s="71" t="s">
        <v>95</v>
      </c>
      <c r="C15" s="72" t="s">
        <v>60</v>
      </c>
      <c r="D15" s="73" t="s">
        <v>74</v>
      </c>
      <c r="E15" s="73" t="s">
        <v>69</v>
      </c>
      <c r="F15" s="46" t="s">
        <v>130</v>
      </c>
      <c r="G15" s="73" t="s">
        <v>81</v>
      </c>
      <c r="H15" s="73" t="s">
        <v>82</v>
      </c>
      <c r="J15" t="s">
        <v>28</v>
      </c>
    </row>
    <row r="16" spans="1:8" ht="12.75">
      <c r="A16" s="30"/>
      <c r="B16" s="31">
        <v>1</v>
      </c>
      <c r="C16" s="32" t="s">
        <v>245</v>
      </c>
      <c r="D16" s="68" t="s">
        <v>68</v>
      </c>
      <c r="E16" s="76" t="s">
        <v>246</v>
      </c>
      <c r="F16" s="77">
        <v>2365</v>
      </c>
      <c r="G16" s="47" t="s">
        <v>128</v>
      </c>
      <c r="H16" s="47" t="s">
        <v>85</v>
      </c>
    </row>
    <row r="17" spans="1:8" ht="12.75">
      <c r="A17" s="30"/>
      <c r="B17" s="31">
        <v>2</v>
      </c>
      <c r="C17" s="32" t="s">
        <v>247</v>
      </c>
      <c r="D17" s="68" t="s">
        <v>70</v>
      </c>
      <c r="E17" s="76" t="s">
        <v>248</v>
      </c>
      <c r="F17" s="32">
        <v>1721</v>
      </c>
      <c r="G17" s="20" t="s">
        <v>175</v>
      </c>
      <c r="H17" s="20" t="s">
        <v>85</v>
      </c>
    </row>
    <row r="18" spans="1:8" ht="12.75">
      <c r="A18" s="30"/>
      <c r="B18" s="31">
        <v>3</v>
      </c>
      <c r="C18" s="88" t="s">
        <v>213</v>
      </c>
      <c r="D18" s="110" t="s">
        <v>70</v>
      </c>
      <c r="E18" s="76" t="s">
        <v>249</v>
      </c>
      <c r="F18" s="88">
        <v>2390</v>
      </c>
      <c r="G18" s="20" t="s">
        <v>175</v>
      </c>
      <c r="H18" s="20" t="s">
        <v>85</v>
      </c>
    </row>
    <row r="19" spans="1:8" ht="25.5">
      <c r="A19" s="30"/>
      <c r="B19" s="31">
        <v>4</v>
      </c>
      <c r="C19" s="88" t="s">
        <v>250</v>
      </c>
      <c r="D19" s="110" t="s">
        <v>68</v>
      </c>
      <c r="E19" s="76" t="s">
        <v>246</v>
      </c>
      <c r="F19" s="88">
        <v>2059</v>
      </c>
      <c r="G19" s="20" t="s">
        <v>181</v>
      </c>
      <c r="H19" s="20" t="s">
        <v>251</v>
      </c>
    </row>
    <row r="20" spans="1:8" ht="12.75">
      <c r="A20" s="30"/>
      <c r="B20" s="31">
        <v>5</v>
      </c>
      <c r="C20" s="88" t="s">
        <v>327</v>
      </c>
      <c r="D20" s="110" t="s">
        <v>68</v>
      </c>
      <c r="E20" s="76" t="s">
        <v>328</v>
      </c>
      <c r="F20" s="88">
        <v>11630</v>
      </c>
      <c r="G20" s="20" t="s">
        <v>253</v>
      </c>
      <c r="H20" s="20" t="s">
        <v>85</v>
      </c>
    </row>
    <row r="21" spans="1:8" ht="12.75">
      <c r="A21" s="30"/>
      <c r="B21" s="31">
        <v>6</v>
      </c>
      <c r="C21" s="88" t="s">
        <v>329</v>
      </c>
      <c r="D21" s="110" t="s">
        <v>68</v>
      </c>
      <c r="E21" s="76" t="s">
        <v>246</v>
      </c>
      <c r="F21" s="88">
        <v>14250</v>
      </c>
      <c r="G21" s="20" t="s">
        <v>256</v>
      </c>
      <c r="H21" s="20" t="s">
        <v>85</v>
      </c>
    </row>
    <row r="22" spans="1:8" ht="12.75">
      <c r="A22" s="30"/>
      <c r="B22" s="31">
        <v>7</v>
      </c>
      <c r="C22" s="88" t="s">
        <v>29</v>
      </c>
      <c r="D22" s="110" t="s">
        <v>70</v>
      </c>
      <c r="E22" s="76" t="s">
        <v>30</v>
      </c>
      <c r="F22" s="88">
        <v>9462</v>
      </c>
      <c r="G22" s="20" t="s">
        <v>373</v>
      </c>
      <c r="H22" s="20" t="s">
        <v>85</v>
      </c>
    </row>
    <row r="23" spans="1:8" ht="12.75">
      <c r="A23" s="30"/>
      <c r="B23" s="31">
        <v>8</v>
      </c>
      <c r="C23" s="88" t="s">
        <v>413</v>
      </c>
      <c r="D23" s="110" t="s">
        <v>68</v>
      </c>
      <c r="E23" s="76" t="s">
        <v>246</v>
      </c>
      <c r="F23" s="88">
        <v>26523</v>
      </c>
      <c r="G23" s="20" t="s">
        <v>362</v>
      </c>
      <c r="H23" s="20" t="s">
        <v>85</v>
      </c>
    </row>
    <row r="24" spans="1:8" ht="12.75">
      <c r="A24" s="30"/>
      <c r="B24" s="31">
        <v>9</v>
      </c>
      <c r="C24" s="88" t="s">
        <v>31</v>
      </c>
      <c r="D24" s="110" t="s">
        <v>68</v>
      </c>
      <c r="E24" s="76" t="s">
        <v>246</v>
      </c>
      <c r="F24" s="88">
        <v>950</v>
      </c>
      <c r="G24" s="20" t="s">
        <v>366</v>
      </c>
      <c r="H24" s="20" t="s">
        <v>85</v>
      </c>
    </row>
    <row r="25" spans="1:8" ht="12.75">
      <c r="A25" s="30"/>
      <c r="B25" s="31">
        <v>10</v>
      </c>
      <c r="C25" s="88" t="s">
        <v>32</v>
      </c>
      <c r="D25" s="110" t="s">
        <v>68</v>
      </c>
      <c r="E25" s="76" t="s">
        <v>246</v>
      </c>
      <c r="F25" s="88">
        <v>2367</v>
      </c>
      <c r="G25" s="20" t="s">
        <v>366</v>
      </c>
      <c r="H25" s="20" t="s">
        <v>85</v>
      </c>
    </row>
    <row r="26" spans="1:8" ht="12.75">
      <c r="A26" s="30"/>
      <c r="B26" s="31">
        <v>11</v>
      </c>
      <c r="C26" s="88" t="s">
        <v>311</v>
      </c>
      <c r="D26" s="110" t="s">
        <v>68</v>
      </c>
      <c r="E26" s="76" t="s">
        <v>33</v>
      </c>
      <c r="F26" s="88">
        <v>18465</v>
      </c>
      <c r="G26" s="20" t="s">
        <v>366</v>
      </c>
      <c r="H26" s="20" t="s">
        <v>85</v>
      </c>
    </row>
    <row r="27" spans="1:8" ht="12.75">
      <c r="A27" s="30"/>
      <c r="B27" s="31"/>
      <c r="C27" s="12" t="s">
        <v>72</v>
      </c>
      <c r="D27" s="115" t="s">
        <v>66</v>
      </c>
      <c r="E27" s="32"/>
      <c r="F27" s="116">
        <f>SUM(F16:F26)</f>
        <v>92182</v>
      </c>
      <c r="G27" s="20"/>
      <c r="H27" s="20"/>
    </row>
    <row r="28" spans="1:8" ht="12.75">
      <c r="A28" s="30"/>
      <c r="B28" s="31"/>
      <c r="C28" s="12"/>
      <c r="D28" s="286"/>
      <c r="E28" s="32"/>
      <c r="F28" s="32"/>
      <c r="G28" s="20"/>
      <c r="H28" s="20"/>
    </row>
    <row r="29" spans="2:8" ht="12.75">
      <c r="B29" s="68"/>
      <c r="C29" s="32"/>
      <c r="D29" s="32"/>
      <c r="E29" s="32"/>
      <c r="F29" s="32"/>
      <c r="G29" s="20"/>
      <c r="H29" s="20"/>
    </row>
  </sheetData>
  <mergeCells count="9">
    <mergeCell ref="C12:E12"/>
    <mergeCell ref="C8:E8"/>
    <mergeCell ref="C9:E9"/>
    <mergeCell ref="C10:E10"/>
    <mergeCell ref="C11:E11"/>
    <mergeCell ref="C3:H3"/>
    <mergeCell ref="C4:H4"/>
    <mergeCell ref="C5:H5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B8" sqref="B8:D8"/>
    </sheetView>
  </sheetViews>
  <sheetFormatPr defaultColWidth="9.00390625" defaultRowHeight="12.75"/>
  <cols>
    <col min="1" max="1" width="3.625" style="3" customWidth="1"/>
    <col min="2" max="2" width="46.75390625" style="4" customWidth="1"/>
    <col min="3" max="3" width="5.375" style="3" customWidth="1"/>
    <col min="4" max="4" width="7.00390625" style="3" customWidth="1"/>
    <col min="5" max="5" width="12.25390625" style="0" customWidth="1"/>
    <col min="6" max="6" width="10.25390625" style="0" customWidth="1"/>
    <col min="7" max="7" width="8.00390625" style="0" customWidth="1"/>
    <col min="8" max="8" width="10.125" style="0" bestFit="1" customWidth="1"/>
  </cols>
  <sheetData>
    <row r="2" spans="1:6" ht="12.75" customHeight="1">
      <c r="A2" s="248" t="s">
        <v>129</v>
      </c>
      <c r="B2" s="248"/>
      <c r="C2" s="248"/>
      <c r="D2" s="248"/>
      <c r="E2" s="249"/>
      <c r="F2" s="249"/>
    </row>
    <row r="3" spans="1:6" ht="12.75" customHeight="1">
      <c r="A3" s="248" t="s">
        <v>79</v>
      </c>
      <c r="B3" s="248"/>
      <c r="C3" s="248"/>
      <c r="D3" s="248"/>
      <c r="E3" s="249"/>
      <c r="F3" s="249"/>
    </row>
    <row r="4" spans="1:6" ht="12.75" customHeight="1">
      <c r="A4" s="248" t="s">
        <v>34</v>
      </c>
      <c r="B4" s="248"/>
      <c r="C4" s="248"/>
      <c r="D4" s="248"/>
      <c r="E4" s="249"/>
      <c r="F4" s="249"/>
    </row>
    <row r="5" spans="1:6" ht="12.75" customHeight="1">
      <c r="A5" s="153"/>
      <c r="B5" s="153"/>
      <c r="C5" s="153"/>
      <c r="D5" s="153"/>
      <c r="E5" s="91"/>
      <c r="F5" s="91"/>
    </row>
    <row r="6" spans="1:6" ht="12.75" customHeight="1">
      <c r="A6" s="153"/>
      <c r="B6" s="212" t="s">
        <v>356</v>
      </c>
      <c r="C6" s="205"/>
      <c r="D6" s="205"/>
      <c r="E6" s="168">
        <v>303203.19</v>
      </c>
      <c r="F6" s="118" t="s">
        <v>66</v>
      </c>
    </row>
    <row r="7" spans="1:6" ht="12.75" customHeight="1">
      <c r="A7" s="153"/>
      <c r="B7" s="212" t="s">
        <v>357</v>
      </c>
      <c r="C7" s="205"/>
      <c r="D7" s="205"/>
      <c r="E7" s="168">
        <v>301865.18</v>
      </c>
      <c r="F7" s="118" t="s">
        <v>66</v>
      </c>
    </row>
    <row r="8" spans="1:6" ht="29.25" customHeight="1">
      <c r="A8" s="153"/>
      <c r="B8" s="212" t="s">
        <v>369</v>
      </c>
      <c r="C8" s="233"/>
      <c r="D8" s="233"/>
      <c r="E8" s="169">
        <v>47612.33</v>
      </c>
      <c r="F8" s="118" t="s">
        <v>66</v>
      </c>
    </row>
    <row r="9" spans="1:6" ht="12.75" customHeight="1">
      <c r="A9" s="153"/>
      <c r="B9" s="212" t="s">
        <v>399</v>
      </c>
      <c r="C9" s="233"/>
      <c r="D9" s="233"/>
      <c r="E9" s="201">
        <v>25581.32</v>
      </c>
      <c r="F9" s="118" t="s">
        <v>66</v>
      </c>
    </row>
    <row r="10" spans="1:6" ht="12.75" customHeight="1">
      <c r="A10" s="153"/>
      <c r="B10" s="212" t="s">
        <v>400</v>
      </c>
      <c r="C10" s="233"/>
      <c r="D10" s="233"/>
      <c r="E10" s="171">
        <v>27780</v>
      </c>
      <c r="F10" s="118" t="s">
        <v>66</v>
      </c>
    </row>
    <row r="11" spans="1:6" ht="12.75" customHeight="1">
      <c r="A11" s="153"/>
      <c r="B11" s="204" t="s">
        <v>370</v>
      </c>
      <c r="C11" s="205"/>
      <c r="D11" s="205"/>
      <c r="E11" s="172">
        <v>94056.31</v>
      </c>
      <c r="F11" s="118" t="s">
        <v>66</v>
      </c>
    </row>
    <row r="12" spans="1:6" ht="12.75" customHeight="1">
      <c r="A12" s="153"/>
      <c r="B12" s="153"/>
      <c r="C12" s="153"/>
      <c r="D12" s="153"/>
      <c r="E12" s="91"/>
      <c r="F12" s="91"/>
    </row>
    <row r="13" spans="1:6" ht="12.75" customHeight="1">
      <c r="A13" s="153"/>
      <c r="B13" s="153"/>
      <c r="C13" s="153"/>
      <c r="D13" s="153"/>
      <c r="E13" s="91"/>
      <c r="F13" s="91"/>
    </row>
    <row r="14" spans="1:6" ht="12.75" customHeight="1">
      <c r="A14" s="153"/>
      <c r="B14" s="153"/>
      <c r="C14" s="153"/>
      <c r="D14" s="153"/>
      <c r="E14" s="91"/>
      <c r="F14" s="91"/>
    </row>
    <row r="15" spans="1:6" ht="12.75" customHeight="1">
      <c r="A15" s="153"/>
      <c r="B15" s="153"/>
      <c r="C15" s="153"/>
      <c r="D15" s="153"/>
      <c r="E15" s="91"/>
      <c r="F15" s="91"/>
    </row>
    <row r="16" spans="1:4" ht="12.75" customHeight="1">
      <c r="A16" s="1"/>
      <c r="B16" s="1"/>
      <c r="C16" s="1"/>
      <c r="D16" s="1"/>
    </row>
    <row r="17" spans="1:4" ht="12.75">
      <c r="A17" s="1"/>
      <c r="B17" s="6"/>
      <c r="C17" s="1"/>
      <c r="D17" s="1"/>
    </row>
    <row r="18" spans="1:7" ht="33.75">
      <c r="A18" s="71" t="s">
        <v>95</v>
      </c>
      <c r="B18" s="72" t="s">
        <v>60</v>
      </c>
      <c r="C18" s="73" t="s">
        <v>74</v>
      </c>
      <c r="D18" s="73" t="s">
        <v>69</v>
      </c>
      <c r="E18" s="46" t="s">
        <v>130</v>
      </c>
      <c r="F18" s="73" t="s">
        <v>81</v>
      </c>
      <c r="G18" s="73" t="s">
        <v>82</v>
      </c>
    </row>
    <row r="19" spans="1:7" ht="12.75">
      <c r="A19" s="7">
        <v>1</v>
      </c>
      <c r="B19" s="36" t="s">
        <v>120</v>
      </c>
      <c r="C19" s="33" t="s">
        <v>67</v>
      </c>
      <c r="D19" s="33">
        <v>0.87</v>
      </c>
      <c r="E19" s="262">
        <v>2651</v>
      </c>
      <c r="F19" s="208" t="s">
        <v>134</v>
      </c>
      <c r="G19" s="208" t="s">
        <v>85</v>
      </c>
    </row>
    <row r="20" spans="1:7" ht="12.75">
      <c r="A20" s="7">
        <v>2</v>
      </c>
      <c r="B20" s="36" t="s">
        <v>121</v>
      </c>
      <c r="C20" s="33" t="s">
        <v>68</v>
      </c>
      <c r="D20" s="33">
        <v>1</v>
      </c>
      <c r="E20" s="230"/>
      <c r="F20" s="209"/>
      <c r="G20" s="209"/>
    </row>
    <row r="21" spans="1:7" ht="12.75">
      <c r="A21" s="7">
        <v>3</v>
      </c>
      <c r="B21" s="36" t="s">
        <v>86</v>
      </c>
      <c r="C21" s="33" t="s">
        <v>68</v>
      </c>
      <c r="D21" s="33">
        <v>1</v>
      </c>
      <c r="E21" s="80">
        <v>1617</v>
      </c>
      <c r="F21" s="47" t="s">
        <v>128</v>
      </c>
      <c r="G21" s="47" t="s">
        <v>85</v>
      </c>
    </row>
    <row r="22" spans="1:7" ht="12.75">
      <c r="A22" s="7">
        <v>4</v>
      </c>
      <c r="B22" s="36" t="s">
        <v>220</v>
      </c>
      <c r="C22" s="33" t="s">
        <v>67</v>
      </c>
      <c r="D22" s="33">
        <v>3</v>
      </c>
      <c r="E22" s="90">
        <v>1281</v>
      </c>
      <c r="F22" s="89" t="s">
        <v>183</v>
      </c>
      <c r="G22" s="89" t="s">
        <v>85</v>
      </c>
    </row>
    <row r="23" spans="1:7" ht="12.75">
      <c r="A23" s="7">
        <v>5</v>
      </c>
      <c r="B23" s="36" t="s">
        <v>221</v>
      </c>
      <c r="C23" s="33" t="s">
        <v>67</v>
      </c>
      <c r="D23" s="33">
        <v>2.73</v>
      </c>
      <c r="E23" s="90">
        <v>1828</v>
      </c>
      <c r="F23" s="89" t="s">
        <v>183</v>
      </c>
      <c r="G23" s="89" t="s">
        <v>85</v>
      </c>
    </row>
    <row r="24" spans="1:7" ht="12.75">
      <c r="A24" s="7">
        <v>6</v>
      </c>
      <c r="B24" s="36" t="s">
        <v>222</v>
      </c>
      <c r="C24" s="33" t="s">
        <v>67</v>
      </c>
      <c r="D24" s="33">
        <v>19.19</v>
      </c>
      <c r="E24" s="90">
        <v>12829</v>
      </c>
      <c r="F24" s="89" t="s">
        <v>175</v>
      </c>
      <c r="G24" s="89" t="s">
        <v>85</v>
      </c>
    </row>
    <row r="25" spans="1:7" ht="25.5">
      <c r="A25" s="7">
        <v>7</v>
      </c>
      <c r="B25" s="36" t="s">
        <v>223</v>
      </c>
      <c r="C25" s="33" t="s">
        <v>224</v>
      </c>
      <c r="D25" s="111" t="s">
        <v>225</v>
      </c>
      <c r="E25" s="90">
        <v>9537</v>
      </c>
      <c r="F25" s="89" t="s">
        <v>175</v>
      </c>
      <c r="G25" s="89" t="s">
        <v>85</v>
      </c>
    </row>
    <row r="26" spans="1:7" ht="12.75">
      <c r="A26" s="7">
        <v>8</v>
      </c>
      <c r="B26" s="36" t="s">
        <v>226</v>
      </c>
      <c r="C26" s="33" t="s">
        <v>68</v>
      </c>
      <c r="D26" s="111" t="s">
        <v>227</v>
      </c>
      <c r="E26" s="90">
        <v>15804</v>
      </c>
      <c r="F26" s="89" t="s">
        <v>175</v>
      </c>
      <c r="G26" s="89" t="s">
        <v>85</v>
      </c>
    </row>
    <row r="27" spans="1:7" ht="12.75">
      <c r="A27" s="7">
        <v>9</v>
      </c>
      <c r="B27" s="36" t="s">
        <v>203</v>
      </c>
      <c r="C27" s="33" t="s">
        <v>68</v>
      </c>
      <c r="D27" s="111"/>
      <c r="E27" s="90">
        <v>438.18</v>
      </c>
      <c r="F27" s="89" t="s">
        <v>181</v>
      </c>
      <c r="G27" s="89" t="s">
        <v>85</v>
      </c>
    </row>
    <row r="28" spans="1:7" ht="12.75">
      <c r="A28" s="7">
        <v>10</v>
      </c>
      <c r="B28" s="36" t="s">
        <v>228</v>
      </c>
      <c r="C28" s="33" t="s">
        <v>68</v>
      </c>
      <c r="D28" s="111" t="s">
        <v>229</v>
      </c>
      <c r="E28" s="90">
        <v>3023</v>
      </c>
      <c r="F28" s="89" t="s">
        <v>181</v>
      </c>
      <c r="G28" s="89" t="s">
        <v>85</v>
      </c>
    </row>
    <row r="29" spans="1:7" ht="25.5">
      <c r="A29" s="7">
        <v>11</v>
      </c>
      <c r="B29" s="36" t="s">
        <v>230</v>
      </c>
      <c r="C29" s="33" t="s">
        <v>231</v>
      </c>
      <c r="D29" s="111" t="s">
        <v>232</v>
      </c>
      <c r="E29" s="90">
        <v>1625</v>
      </c>
      <c r="F29" s="89" t="s">
        <v>181</v>
      </c>
      <c r="G29" s="89" t="s">
        <v>85</v>
      </c>
    </row>
    <row r="30" spans="1:7" ht="12.75">
      <c r="A30" s="7">
        <v>12</v>
      </c>
      <c r="B30" s="36" t="s">
        <v>233</v>
      </c>
      <c r="C30" s="33" t="s">
        <v>68</v>
      </c>
      <c r="D30" s="111" t="s">
        <v>234</v>
      </c>
      <c r="E30" s="90">
        <v>12374</v>
      </c>
      <c r="F30" s="89" t="s">
        <v>181</v>
      </c>
      <c r="G30" s="89" t="s">
        <v>85</v>
      </c>
    </row>
    <row r="31" spans="1:7" ht="12.75">
      <c r="A31" s="7">
        <v>13</v>
      </c>
      <c r="B31" s="36" t="s">
        <v>330</v>
      </c>
      <c r="C31" s="33" t="s">
        <v>70</v>
      </c>
      <c r="D31" s="111" t="s">
        <v>331</v>
      </c>
      <c r="E31" s="90">
        <v>11989</v>
      </c>
      <c r="F31" s="89" t="s">
        <v>253</v>
      </c>
      <c r="G31" s="89" t="s">
        <v>85</v>
      </c>
    </row>
    <row r="32" spans="1:7" ht="12.75">
      <c r="A32" s="7">
        <v>14</v>
      </c>
      <c r="B32" s="36" t="s">
        <v>332</v>
      </c>
      <c r="C32" s="33" t="s">
        <v>70</v>
      </c>
      <c r="D32" s="111" t="s">
        <v>333</v>
      </c>
      <c r="E32" s="90">
        <v>7800</v>
      </c>
      <c r="F32" s="89" t="s">
        <v>253</v>
      </c>
      <c r="G32" s="89" t="s">
        <v>85</v>
      </c>
    </row>
    <row r="33" spans="1:7" ht="12.75">
      <c r="A33" s="7">
        <v>15</v>
      </c>
      <c r="B33" s="36" t="s">
        <v>334</v>
      </c>
      <c r="C33" s="33" t="s">
        <v>68</v>
      </c>
      <c r="D33" s="111" t="s">
        <v>335</v>
      </c>
      <c r="E33" s="90">
        <v>82500</v>
      </c>
      <c r="F33" s="89" t="s">
        <v>256</v>
      </c>
      <c r="G33" s="89" t="s">
        <v>85</v>
      </c>
    </row>
    <row r="34" spans="1:7" ht="12.75">
      <c r="A34" s="7">
        <v>16</v>
      </c>
      <c r="B34" s="36" t="s">
        <v>336</v>
      </c>
      <c r="C34" s="33" t="s">
        <v>67</v>
      </c>
      <c r="D34" s="111" t="s">
        <v>335</v>
      </c>
      <c r="E34" s="90">
        <v>15514</v>
      </c>
      <c r="F34" s="89" t="s">
        <v>256</v>
      </c>
      <c r="G34" s="89" t="s">
        <v>85</v>
      </c>
    </row>
    <row r="35" spans="1:7" ht="12.75">
      <c r="A35" s="7">
        <v>17</v>
      </c>
      <c r="B35" s="36" t="s">
        <v>337</v>
      </c>
      <c r="C35" s="33" t="s">
        <v>67</v>
      </c>
      <c r="D35" s="111" t="s">
        <v>338</v>
      </c>
      <c r="E35" s="90">
        <v>210.68</v>
      </c>
      <c r="F35" s="89" t="s">
        <v>256</v>
      </c>
      <c r="G35" s="89" t="s">
        <v>85</v>
      </c>
    </row>
    <row r="36" spans="1:7" ht="12.75">
      <c r="A36" s="7">
        <v>18</v>
      </c>
      <c r="B36" s="36" t="s">
        <v>35</v>
      </c>
      <c r="C36" s="33" t="s">
        <v>67</v>
      </c>
      <c r="D36" s="111" t="s">
        <v>36</v>
      </c>
      <c r="E36" s="90">
        <v>1702</v>
      </c>
      <c r="F36" s="89" t="s">
        <v>373</v>
      </c>
      <c r="G36" s="89" t="s">
        <v>85</v>
      </c>
    </row>
    <row r="37" spans="1:9" ht="12.75">
      <c r="A37" s="7">
        <v>19</v>
      </c>
      <c r="B37" s="36" t="s">
        <v>37</v>
      </c>
      <c r="C37" s="33" t="s">
        <v>67</v>
      </c>
      <c r="D37" s="111" t="s">
        <v>38</v>
      </c>
      <c r="E37" s="90">
        <v>1683</v>
      </c>
      <c r="F37" s="89" t="s">
        <v>373</v>
      </c>
      <c r="G37" s="89" t="s">
        <v>85</v>
      </c>
      <c r="I37" t="s">
        <v>255</v>
      </c>
    </row>
    <row r="38" spans="1:7" ht="12.75">
      <c r="A38" s="7">
        <v>20</v>
      </c>
      <c r="B38" s="36" t="s">
        <v>39</v>
      </c>
      <c r="C38" s="33" t="s">
        <v>70</v>
      </c>
      <c r="D38" s="111" t="s">
        <v>40</v>
      </c>
      <c r="E38" s="90">
        <v>10223</v>
      </c>
      <c r="F38" s="89" t="s">
        <v>362</v>
      </c>
      <c r="G38" s="89" t="s">
        <v>85</v>
      </c>
    </row>
    <row r="39" spans="1:7" ht="12.75">
      <c r="A39" s="7">
        <v>21</v>
      </c>
      <c r="B39" s="36" t="s">
        <v>41</v>
      </c>
      <c r="C39" s="33" t="s">
        <v>70</v>
      </c>
      <c r="D39" s="111" t="s">
        <v>42</v>
      </c>
      <c r="E39" s="90">
        <v>7775</v>
      </c>
      <c r="F39" s="89" t="s">
        <v>362</v>
      </c>
      <c r="G39" s="89" t="s">
        <v>85</v>
      </c>
    </row>
    <row r="40" spans="1:7" ht="12.75">
      <c r="A40" s="7">
        <v>22</v>
      </c>
      <c r="B40" s="36" t="s">
        <v>43</v>
      </c>
      <c r="C40" s="33" t="s">
        <v>68</v>
      </c>
      <c r="D40" s="111" t="s">
        <v>234</v>
      </c>
      <c r="E40" s="90">
        <v>2347</v>
      </c>
      <c r="F40" s="89" t="s">
        <v>362</v>
      </c>
      <c r="G40" s="89" t="s">
        <v>85</v>
      </c>
    </row>
    <row r="41" spans="1:7" ht="12.75">
      <c r="A41" s="7">
        <v>23</v>
      </c>
      <c r="B41" s="36" t="s">
        <v>311</v>
      </c>
      <c r="C41" s="33" t="s">
        <v>68</v>
      </c>
      <c r="D41" s="111" t="s">
        <v>44</v>
      </c>
      <c r="E41" s="90">
        <v>8807</v>
      </c>
      <c r="F41" s="89" t="s">
        <v>366</v>
      </c>
      <c r="G41" s="89" t="s">
        <v>85</v>
      </c>
    </row>
    <row r="42" spans="1:7" ht="13.5" thickBot="1">
      <c r="A42" s="106"/>
      <c r="B42" s="107" t="s">
        <v>72</v>
      </c>
      <c r="C42" s="112" t="s">
        <v>66</v>
      </c>
      <c r="D42" s="108"/>
      <c r="E42" s="109">
        <v>213557.86</v>
      </c>
      <c r="F42" s="113"/>
      <c r="G42" s="113"/>
    </row>
    <row r="43" spans="1:8" ht="12.75">
      <c r="A43" s="42"/>
      <c r="B43" s="203"/>
      <c r="C43" s="42"/>
      <c r="D43" s="42"/>
      <c r="E43" s="284"/>
      <c r="H43" t="s">
        <v>45</v>
      </c>
    </row>
    <row r="48" ht="12.75">
      <c r="F48" t="s">
        <v>255</v>
      </c>
    </row>
  </sheetData>
  <mergeCells count="12">
    <mergeCell ref="G19:G20"/>
    <mergeCell ref="B10:D10"/>
    <mergeCell ref="B11:D11"/>
    <mergeCell ref="E19:E20"/>
    <mergeCell ref="F19:F20"/>
    <mergeCell ref="B6:D6"/>
    <mergeCell ref="B7:D7"/>
    <mergeCell ref="B8:D8"/>
    <mergeCell ref="B9:D9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B8" sqref="B8:D8"/>
    </sheetView>
  </sheetViews>
  <sheetFormatPr defaultColWidth="9.00390625" defaultRowHeight="12.75"/>
  <cols>
    <col min="1" max="1" width="4.75390625" style="3" customWidth="1"/>
    <col min="2" max="2" width="46.625" style="4" customWidth="1"/>
    <col min="3" max="3" width="5.125" style="3" customWidth="1"/>
    <col min="4" max="4" width="6.75390625" style="3" customWidth="1"/>
    <col min="5" max="5" width="12.125" style="0" customWidth="1"/>
    <col min="6" max="6" width="10.125" style="0" customWidth="1"/>
    <col min="7" max="7" width="8.25390625" style="0" customWidth="1"/>
  </cols>
  <sheetData>
    <row r="2" spans="1:7" ht="12.75" customHeight="1">
      <c r="A2" s="248" t="s">
        <v>129</v>
      </c>
      <c r="B2" s="248"/>
      <c r="C2" s="248"/>
      <c r="D2" s="248"/>
      <c r="E2" s="249"/>
      <c r="F2" s="249"/>
      <c r="G2" s="249"/>
    </row>
    <row r="3" spans="1:7" ht="12.75" customHeight="1">
      <c r="A3" s="248" t="s">
        <v>122</v>
      </c>
      <c r="B3" s="248"/>
      <c r="C3" s="248"/>
      <c r="D3" s="248"/>
      <c r="E3" s="249"/>
      <c r="F3" s="249"/>
      <c r="G3" s="249"/>
    </row>
    <row r="4" spans="1:7" ht="12.75" customHeight="1">
      <c r="A4" s="248" t="s">
        <v>422</v>
      </c>
      <c r="B4" s="248"/>
      <c r="C4" s="248"/>
      <c r="D4" s="248"/>
      <c r="E4" s="249"/>
      <c r="F4" s="249"/>
      <c r="G4" s="249"/>
    </row>
    <row r="5" spans="1:7" ht="12.75" customHeight="1">
      <c r="A5" s="153"/>
      <c r="B5" s="153"/>
      <c r="C5" s="153"/>
      <c r="D5" s="153"/>
      <c r="E5" s="91"/>
      <c r="F5" s="91"/>
      <c r="G5" s="91"/>
    </row>
    <row r="6" spans="1:7" ht="12.75" customHeight="1">
      <c r="A6" s="153"/>
      <c r="B6" s="212" t="s">
        <v>356</v>
      </c>
      <c r="C6" s="205"/>
      <c r="D6" s="205"/>
      <c r="E6" s="168">
        <v>189435.15</v>
      </c>
      <c r="F6" s="118" t="s">
        <v>66</v>
      </c>
      <c r="G6" s="91"/>
    </row>
    <row r="7" spans="1:7" ht="12.75" customHeight="1">
      <c r="A7" s="153"/>
      <c r="B7" s="212" t="s">
        <v>357</v>
      </c>
      <c r="C7" s="205"/>
      <c r="D7" s="205"/>
      <c r="E7" s="168">
        <v>188968.1</v>
      </c>
      <c r="F7" s="118" t="s">
        <v>66</v>
      </c>
      <c r="G7" s="91"/>
    </row>
    <row r="8" spans="1:7" ht="28.5" customHeight="1">
      <c r="A8" s="153"/>
      <c r="B8" s="212" t="s">
        <v>369</v>
      </c>
      <c r="C8" s="233"/>
      <c r="D8" s="233"/>
      <c r="E8" s="169">
        <v>41303.54</v>
      </c>
      <c r="F8" s="118" t="s">
        <v>66</v>
      </c>
      <c r="G8" s="91"/>
    </row>
    <row r="9" spans="1:7" ht="12.75" customHeight="1">
      <c r="A9" s="153"/>
      <c r="B9" s="212" t="s">
        <v>46</v>
      </c>
      <c r="C9" s="233"/>
      <c r="D9" s="233"/>
      <c r="E9" s="201">
        <v>4154.05</v>
      </c>
      <c r="F9" s="118" t="s">
        <v>66</v>
      </c>
      <c r="G9" s="91"/>
    </row>
    <row r="10" spans="1:7" ht="12.75" customHeight="1">
      <c r="A10" s="153"/>
      <c r="B10" s="212" t="s">
        <v>47</v>
      </c>
      <c r="C10" s="233"/>
      <c r="D10" s="233"/>
      <c r="E10" s="287">
        <v>25968</v>
      </c>
      <c r="F10" s="118" t="s">
        <v>66</v>
      </c>
      <c r="G10" s="91"/>
    </row>
    <row r="11" spans="1:7" ht="24" customHeight="1">
      <c r="A11" s="153"/>
      <c r="B11" s="204" t="s">
        <v>48</v>
      </c>
      <c r="C11" s="205"/>
      <c r="D11" s="205"/>
      <c r="E11" s="172">
        <v>32196.95</v>
      </c>
      <c r="F11" s="118" t="s">
        <v>66</v>
      </c>
      <c r="G11" s="91"/>
    </row>
    <row r="12" spans="1:7" ht="12.75" customHeight="1">
      <c r="A12" s="153"/>
      <c r="B12" s="153"/>
      <c r="C12" s="153"/>
      <c r="D12" s="153"/>
      <c r="E12" s="91"/>
      <c r="F12" s="91"/>
      <c r="G12" s="91"/>
    </row>
    <row r="13" spans="1:4" ht="12.75" customHeight="1">
      <c r="A13" s="1"/>
      <c r="B13" s="1"/>
      <c r="C13" s="1"/>
      <c r="D13" s="1"/>
    </row>
    <row r="14" spans="1:4" ht="12.75">
      <c r="A14" s="1"/>
      <c r="B14" s="6"/>
      <c r="C14" s="1"/>
      <c r="D14" s="1"/>
    </row>
    <row r="15" spans="1:7" ht="33.75">
      <c r="A15" s="74" t="s">
        <v>95</v>
      </c>
      <c r="B15" s="75" t="s">
        <v>60</v>
      </c>
      <c r="C15" s="46" t="s">
        <v>74</v>
      </c>
      <c r="D15" s="46" t="s">
        <v>69</v>
      </c>
      <c r="E15" s="46" t="s">
        <v>130</v>
      </c>
      <c r="F15" s="46" t="s">
        <v>81</v>
      </c>
      <c r="G15" s="46" t="s">
        <v>82</v>
      </c>
    </row>
    <row r="16" spans="1:7" ht="12.75">
      <c r="A16" s="7">
        <v>1</v>
      </c>
      <c r="B16" s="22" t="s">
        <v>123</v>
      </c>
      <c r="C16" s="19" t="s">
        <v>67</v>
      </c>
      <c r="D16" s="19">
        <v>2.38</v>
      </c>
      <c r="E16" s="20">
        <v>1593</v>
      </c>
      <c r="F16" s="47" t="s">
        <v>134</v>
      </c>
      <c r="G16" s="47" t="s">
        <v>85</v>
      </c>
    </row>
    <row r="17" spans="1:7" ht="12.75">
      <c r="A17" s="7">
        <v>2</v>
      </c>
      <c r="B17" s="25" t="s">
        <v>71</v>
      </c>
      <c r="C17" s="26" t="s">
        <v>68</v>
      </c>
      <c r="D17" s="26">
        <v>1</v>
      </c>
      <c r="E17" s="263">
        <v>3664</v>
      </c>
      <c r="F17" s="208" t="s">
        <v>134</v>
      </c>
      <c r="G17" s="208" t="s">
        <v>85</v>
      </c>
    </row>
    <row r="18" spans="1:7" ht="25.5">
      <c r="A18" s="7">
        <v>3</v>
      </c>
      <c r="B18" s="25" t="s">
        <v>162</v>
      </c>
      <c r="C18" s="26" t="s">
        <v>68</v>
      </c>
      <c r="D18" s="26">
        <v>1</v>
      </c>
      <c r="E18" s="264"/>
      <c r="F18" s="164"/>
      <c r="G18" s="164"/>
    </row>
    <row r="19" spans="1:7" ht="12.75">
      <c r="A19" s="7">
        <v>4</v>
      </c>
      <c r="B19" s="25" t="s">
        <v>124</v>
      </c>
      <c r="C19" s="26" t="s">
        <v>68</v>
      </c>
      <c r="D19" s="26">
        <v>3</v>
      </c>
      <c r="E19" s="264"/>
      <c r="F19" s="164"/>
      <c r="G19" s="164"/>
    </row>
    <row r="20" spans="1:7" ht="12.75">
      <c r="A20" s="7">
        <v>5</v>
      </c>
      <c r="B20" s="25" t="s">
        <v>125</v>
      </c>
      <c r="C20" s="26" t="s">
        <v>67</v>
      </c>
      <c r="D20" s="26">
        <v>1.5</v>
      </c>
      <c r="E20" s="264"/>
      <c r="F20" s="164"/>
      <c r="G20" s="164"/>
    </row>
    <row r="21" spans="1:7" ht="12.75">
      <c r="A21" s="7">
        <v>6</v>
      </c>
      <c r="B21" s="25" t="s">
        <v>126</v>
      </c>
      <c r="C21" s="26" t="s">
        <v>67</v>
      </c>
      <c r="D21" s="26">
        <v>4.8</v>
      </c>
      <c r="E21" s="265"/>
      <c r="F21" s="209"/>
      <c r="G21" s="209"/>
    </row>
    <row r="22" spans="1:7" ht="12.75">
      <c r="A22" s="7">
        <v>7</v>
      </c>
      <c r="B22" s="36" t="s">
        <v>163</v>
      </c>
      <c r="C22" s="33" t="s">
        <v>67</v>
      </c>
      <c r="D22" s="33">
        <v>3.75</v>
      </c>
      <c r="E22" s="254">
        <v>4167</v>
      </c>
      <c r="F22" s="241" t="s">
        <v>128</v>
      </c>
      <c r="G22" s="241" t="s">
        <v>85</v>
      </c>
    </row>
    <row r="23" spans="1:7" ht="12.75">
      <c r="A23" s="7">
        <v>8</v>
      </c>
      <c r="B23" s="84" t="s">
        <v>164</v>
      </c>
      <c r="C23" s="10" t="s">
        <v>67</v>
      </c>
      <c r="D23" s="21">
        <v>4</v>
      </c>
      <c r="E23" s="256"/>
      <c r="F23" s="242"/>
      <c r="G23" s="242"/>
    </row>
    <row r="24" spans="1:7" ht="12.75">
      <c r="A24" s="7">
        <v>9</v>
      </c>
      <c r="B24" s="37" t="s">
        <v>235</v>
      </c>
      <c r="C24" s="10" t="s">
        <v>67</v>
      </c>
      <c r="D24" s="38">
        <v>4.1</v>
      </c>
      <c r="E24" s="80">
        <v>1596</v>
      </c>
      <c r="F24" s="47" t="s">
        <v>175</v>
      </c>
      <c r="G24" s="47" t="s">
        <v>85</v>
      </c>
    </row>
    <row r="25" spans="1:7" ht="12.75">
      <c r="A25" s="7">
        <v>10</v>
      </c>
      <c r="B25" s="37" t="s">
        <v>236</v>
      </c>
      <c r="C25" s="10" t="s">
        <v>67</v>
      </c>
      <c r="D25" s="38">
        <v>3.9</v>
      </c>
      <c r="E25" s="90">
        <v>1440</v>
      </c>
      <c r="F25" s="89" t="s">
        <v>175</v>
      </c>
      <c r="G25" s="89" t="s">
        <v>85</v>
      </c>
    </row>
    <row r="26" spans="1:7" ht="12.75">
      <c r="A26" s="7">
        <v>11</v>
      </c>
      <c r="B26" s="37" t="s">
        <v>237</v>
      </c>
      <c r="C26" s="10" t="s">
        <v>70</v>
      </c>
      <c r="D26" s="38">
        <v>6.9</v>
      </c>
      <c r="E26" s="90">
        <v>5138</v>
      </c>
      <c r="F26" s="89" t="s">
        <v>175</v>
      </c>
      <c r="G26" s="89" t="s">
        <v>85</v>
      </c>
    </row>
    <row r="27" spans="1:7" ht="12.75">
      <c r="A27" s="7">
        <v>12</v>
      </c>
      <c r="B27" s="37" t="s">
        <v>238</v>
      </c>
      <c r="C27" s="10" t="s">
        <v>67</v>
      </c>
      <c r="D27" s="38">
        <v>3.6</v>
      </c>
      <c r="E27" s="90">
        <v>1380</v>
      </c>
      <c r="F27" s="89" t="s">
        <v>175</v>
      </c>
      <c r="G27" s="89" t="s">
        <v>85</v>
      </c>
    </row>
    <row r="28" spans="1:7" ht="12.75">
      <c r="A28" s="7">
        <v>13</v>
      </c>
      <c r="B28" s="37" t="s">
        <v>239</v>
      </c>
      <c r="C28" s="10" t="s">
        <v>67</v>
      </c>
      <c r="D28" s="38">
        <v>57.94</v>
      </c>
      <c r="E28" s="90">
        <v>48648</v>
      </c>
      <c r="F28" s="89" t="s">
        <v>175</v>
      </c>
      <c r="G28" s="89" t="s">
        <v>85</v>
      </c>
    </row>
    <row r="29" spans="1:7" ht="12.75">
      <c r="A29" s="7">
        <v>14</v>
      </c>
      <c r="B29" s="37" t="s">
        <v>200</v>
      </c>
      <c r="C29" s="10" t="s">
        <v>68</v>
      </c>
      <c r="D29" s="38">
        <v>2</v>
      </c>
      <c r="E29" s="90">
        <v>3470</v>
      </c>
      <c r="F29" s="89" t="s">
        <v>175</v>
      </c>
      <c r="G29" s="89" t="s">
        <v>85</v>
      </c>
    </row>
    <row r="30" spans="1:7" ht="12.75">
      <c r="A30" s="7">
        <v>15</v>
      </c>
      <c r="B30" s="37" t="s">
        <v>203</v>
      </c>
      <c r="C30" s="10" t="s">
        <v>68</v>
      </c>
      <c r="D30" s="38"/>
      <c r="E30" s="90">
        <v>311.88</v>
      </c>
      <c r="F30" s="89" t="s">
        <v>181</v>
      </c>
      <c r="G30" s="89" t="s">
        <v>85</v>
      </c>
    </row>
    <row r="31" spans="1:7" ht="12.75">
      <c r="A31" s="7">
        <v>16</v>
      </c>
      <c r="B31" s="37" t="s">
        <v>240</v>
      </c>
      <c r="C31" s="10" t="s">
        <v>68</v>
      </c>
      <c r="D31" s="38">
        <v>1</v>
      </c>
      <c r="E31" s="90">
        <v>967</v>
      </c>
      <c r="F31" s="89" t="s">
        <v>181</v>
      </c>
      <c r="G31" s="89" t="s">
        <v>85</v>
      </c>
    </row>
    <row r="32" spans="1:7" ht="12.75">
      <c r="A32" s="7">
        <v>17</v>
      </c>
      <c r="B32" s="37" t="s">
        <v>339</v>
      </c>
      <c r="C32" s="10" t="s">
        <v>70</v>
      </c>
      <c r="D32" s="38">
        <v>25</v>
      </c>
      <c r="E32" s="90">
        <v>7318</v>
      </c>
      <c r="F32" s="89" t="s">
        <v>253</v>
      </c>
      <c r="G32" s="89" t="s">
        <v>85</v>
      </c>
    </row>
    <row r="33" spans="1:7" ht="12.75">
      <c r="A33" s="7">
        <v>18</v>
      </c>
      <c r="B33" s="37" t="s">
        <v>340</v>
      </c>
      <c r="C33" s="10" t="s">
        <v>68</v>
      </c>
      <c r="D33" s="38">
        <v>4</v>
      </c>
      <c r="E33" s="90">
        <v>2591</v>
      </c>
      <c r="F33" s="89" t="s">
        <v>253</v>
      </c>
      <c r="G33" s="89" t="s">
        <v>85</v>
      </c>
    </row>
    <row r="34" spans="1:7" ht="12.75">
      <c r="A34" s="7">
        <v>19</v>
      </c>
      <c r="B34" s="37" t="s">
        <v>341</v>
      </c>
      <c r="C34" s="10" t="s">
        <v>68</v>
      </c>
      <c r="D34" s="38">
        <v>1</v>
      </c>
      <c r="E34" s="90">
        <v>3597</v>
      </c>
      <c r="F34" s="89" t="s">
        <v>256</v>
      </c>
      <c r="G34" s="89" t="s">
        <v>85</v>
      </c>
    </row>
    <row r="35" spans="1:7" ht="12.75">
      <c r="A35" s="7">
        <v>20</v>
      </c>
      <c r="B35" s="37" t="s">
        <v>342</v>
      </c>
      <c r="C35" s="10" t="s">
        <v>67</v>
      </c>
      <c r="D35" s="38">
        <v>34</v>
      </c>
      <c r="E35" s="90">
        <v>210.68</v>
      </c>
      <c r="F35" s="89" t="s">
        <v>256</v>
      </c>
      <c r="G35" s="89" t="s">
        <v>85</v>
      </c>
    </row>
    <row r="36" spans="1:7" ht="12.75">
      <c r="A36" s="7">
        <v>21</v>
      </c>
      <c r="B36" s="37" t="s">
        <v>343</v>
      </c>
      <c r="C36" s="10" t="s">
        <v>68</v>
      </c>
      <c r="D36" s="38">
        <v>1</v>
      </c>
      <c r="E36" s="90">
        <v>24123</v>
      </c>
      <c r="F36" s="89" t="s">
        <v>258</v>
      </c>
      <c r="G36" s="89" t="s">
        <v>85</v>
      </c>
    </row>
    <row r="37" spans="1:7" ht="12.75">
      <c r="A37" s="7">
        <v>22</v>
      </c>
      <c r="B37" s="37" t="s">
        <v>344</v>
      </c>
      <c r="C37" s="10" t="s">
        <v>345</v>
      </c>
      <c r="D37" s="38">
        <v>1</v>
      </c>
      <c r="E37" s="90">
        <v>43834</v>
      </c>
      <c r="F37" s="89" t="s">
        <v>258</v>
      </c>
      <c r="G37" s="89" t="s">
        <v>85</v>
      </c>
    </row>
    <row r="38" spans="1:7" ht="12.75">
      <c r="A38" s="7">
        <v>23</v>
      </c>
      <c r="B38" s="37" t="s">
        <v>346</v>
      </c>
      <c r="C38" s="10" t="s">
        <v>345</v>
      </c>
      <c r="D38" s="38">
        <v>1</v>
      </c>
      <c r="E38" s="90">
        <v>1010</v>
      </c>
      <c r="F38" s="89" t="s">
        <v>258</v>
      </c>
      <c r="G38" s="89" t="s">
        <v>85</v>
      </c>
    </row>
    <row r="39" spans="1:7" ht="12.75">
      <c r="A39" s="7">
        <v>24</v>
      </c>
      <c r="B39" s="37" t="s">
        <v>347</v>
      </c>
      <c r="C39" s="10" t="s">
        <v>348</v>
      </c>
      <c r="D39" s="149" t="s">
        <v>349</v>
      </c>
      <c r="E39" s="90">
        <v>23097</v>
      </c>
      <c r="F39" s="89" t="s">
        <v>258</v>
      </c>
      <c r="G39" s="89" t="s">
        <v>85</v>
      </c>
    </row>
    <row r="40" spans="1:7" ht="12.75">
      <c r="A40" s="7">
        <v>25</v>
      </c>
      <c r="B40" s="37" t="s">
        <v>49</v>
      </c>
      <c r="C40" s="10" t="s">
        <v>67</v>
      </c>
      <c r="D40" s="149" t="s">
        <v>50</v>
      </c>
      <c r="E40" s="90">
        <v>2373</v>
      </c>
      <c r="F40" s="89" t="s">
        <v>373</v>
      </c>
      <c r="G40" s="89" t="s">
        <v>85</v>
      </c>
    </row>
    <row r="41" spans="1:7" ht="12.75">
      <c r="A41" s="7">
        <v>26</v>
      </c>
      <c r="B41" s="37" t="s">
        <v>51</v>
      </c>
      <c r="C41" s="10" t="s">
        <v>67</v>
      </c>
      <c r="D41" s="149" t="s">
        <v>52</v>
      </c>
      <c r="E41" s="90">
        <v>29455</v>
      </c>
      <c r="F41" s="89" t="s">
        <v>373</v>
      </c>
      <c r="G41" s="89" t="s">
        <v>85</v>
      </c>
    </row>
    <row r="42" spans="1:7" ht="13.5" thickBot="1">
      <c r="A42" s="106"/>
      <c r="B42" s="107" t="s">
        <v>72</v>
      </c>
      <c r="C42" s="112" t="s">
        <v>66</v>
      </c>
      <c r="D42" s="108"/>
      <c r="E42" s="109">
        <v>209983.56</v>
      </c>
      <c r="F42" s="114"/>
      <c r="G42" s="114"/>
    </row>
    <row r="43" spans="1:5" ht="12.75">
      <c r="A43" s="42"/>
      <c r="B43" s="203"/>
      <c r="C43" s="42"/>
      <c r="D43" s="42"/>
      <c r="E43" s="284"/>
    </row>
  </sheetData>
  <mergeCells count="15">
    <mergeCell ref="G17:G21"/>
    <mergeCell ref="E22:E23"/>
    <mergeCell ref="F22:F23"/>
    <mergeCell ref="G22:G23"/>
    <mergeCell ref="B10:D10"/>
    <mergeCell ref="B11:D11"/>
    <mergeCell ref="E17:E21"/>
    <mergeCell ref="F17:F21"/>
    <mergeCell ref="B6:D6"/>
    <mergeCell ref="B7:D7"/>
    <mergeCell ref="B8:D8"/>
    <mergeCell ref="B9:D9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8"/>
  <sheetViews>
    <sheetView workbookViewId="0" topLeftCell="A1">
      <selection activeCell="C9" sqref="C9:E9"/>
    </sheetView>
  </sheetViews>
  <sheetFormatPr defaultColWidth="9.00390625" defaultRowHeight="12.75"/>
  <cols>
    <col min="1" max="1" width="0.37109375" style="0" customWidth="1"/>
    <col min="2" max="2" width="4.125" style="0" customWidth="1"/>
    <col min="3" max="3" width="37.25390625" style="0" customWidth="1"/>
    <col min="4" max="4" width="4.625" style="0" customWidth="1"/>
    <col min="6" max="6" width="12.25390625" style="0" customWidth="1"/>
    <col min="7" max="7" width="7.875" style="0" customWidth="1"/>
    <col min="8" max="8" width="10.75390625" style="0" customWidth="1"/>
    <col min="9" max="9" width="1.37890625" style="0" customWidth="1"/>
  </cols>
  <sheetData>
    <row r="3" spans="3:8" ht="15">
      <c r="C3" s="248" t="s">
        <v>129</v>
      </c>
      <c r="D3" s="248"/>
      <c r="E3" s="248"/>
      <c r="F3" s="249"/>
      <c r="G3" s="249"/>
      <c r="H3" s="249"/>
    </row>
    <row r="4" spans="3:8" ht="15">
      <c r="C4" s="248" t="s">
        <v>165</v>
      </c>
      <c r="D4" s="248"/>
      <c r="E4" s="248"/>
      <c r="F4" s="249"/>
      <c r="G4" s="249"/>
      <c r="H4" s="249"/>
    </row>
    <row r="5" spans="3:8" ht="15">
      <c r="C5" s="248" t="s">
        <v>408</v>
      </c>
      <c r="D5" s="248"/>
      <c r="E5" s="248"/>
      <c r="F5" s="249"/>
      <c r="G5" s="249"/>
      <c r="H5" s="249"/>
    </row>
    <row r="6" spans="3:8" ht="15">
      <c r="C6" s="153"/>
      <c r="D6" s="153"/>
      <c r="E6" s="153"/>
      <c r="F6" s="91"/>
      <c r="G6" s="91"/>
      <c r="H6" s="91"/>
    </row>
    <row r="7" spans="3:8" ht="14.25">
      <c r="C7" s="212" t="s">
        <v>356</v>
      </c>
      <c r="D7" s="205"/>
      <c r="E7" s="205"/>
      <c r="F7" s="168">
        <v>189206.68</v>
      </c>
      <c r="G7" s="118" t="s">
        <v>66</v>
      </c>
      <c r="H7" s="91"/>
    </row>
    <row r="8" spans="3:8" ht="14.25">
      <c r="C8" s="212" t="s">
        <v>357</v>
      </c>
      <c r="D8" s="205"/>
      <c r="E8" s="205"/>
      <c r="F8" s="168">
        <v>185168.44</v>
      </c>
      <c r="G8" s="118" t="s">
        <v>66</v>
      </c>
      <c r="H8" s="91"/>
    </row>
    <row r="9" spans="3:8" ht="28.5" customHeight="1">
      <c r="C9" s="212" t="s">
        <v>369</v>
      </c>
      <c r="D9" s="233"/>
      <c r="E9" s="233"/>
      <c r="F9" s="169">
        <v>41289.73</v>
      </c>
      <c r="G9" s="118" t="s">
        <v>66</v>
      </c>
      <c r="H9" s="91"/>
    </row>
    <row r="10" spans="3:8" ht="14.25">
      <c r="C10" s="212" t="s">
        <v>53</v>
      </c>
      <c r="D10" s="233"/>
      <c r="E10" s="233"/>
      <c r="F10" s="201">
        <v>-59306.64</v>
      </c>
      <c r="G10" s="118" t="s">
        <v>66</v>
      </c>
      <c r="H10" s="91"/>
    </row>
    <row r="11" spans="3:8" ht="27" customHeight="1">
      <c r="C11" s="212" t="s">
        <v>400</v>
      </c>
      <c r="D11" s="233"/>
      <c r="E11" s="233"/>
      <c r="F11" s="171">
        <v>16608</v>
      </c>
      <c r="G11" s="118" t="s">
        <v>66</v>
      </c>
      <c r="H11" s="91"/>
    </row>
    <row r="12" spans="3:8" ht="21.75" customHeight="1">
      <c r="C12" s="204" t="s">
        <v>54</v>
      </c>
      <c r="D12" s="205"/>
      <c r="E12" s="205"/>
      <c r="F12" s="172">
        <v>110089.93</v>
      </c>
      <c r="G12" s="118" t="s">
        <v>66</v>
      </c>
      <c r="H12" s="91"/>
    </row>
    <row r="13" spans="3:8" ht="15">
      <c r="C13" s="153"/>
      <c r="D13" s="153"/>
      <c r="E13" s="153"/>
      <c r="F13" s="91"/>
      <c r="G13" s="91"/>
      <c r="H13" s="91"/>
    </row>
    <row r="14" spans="3:8" ht="15">
      <c r="C14" s="153"/>
      <c r="D14" s="153"/>
      <c r="E14" s="153"/>
      <c r="F14" s="91"/>
      <c r="G14" s="91"/>
      <c r="H14" s="91"/>
    </row>
    <row r="15" spans="3:8" ht="15">
      <c r="C15" s="153"/>
      <c r="D15" s="153"/>
      <c r="E15" s="153"/>
      <c r="F15" s="91"/>
      <c r="G15" s="91"/>
      <c r="H15" s="91"/>
    </row>
    <row r="16" ht="12.75">
      <c r="G16" s="28"/>
    </row>
    <row r="17" spans="1:8" ht="33.75">
      <c r="A17" s="276"/>
      <c r="B17" s="46" t="s">
        <v>95</v>
      </c>
      <c r="C17" s="75" t="s">
        <v>60</v>
      </c>
      <c r="D17" s="46" t="s">
        <v>74</v>
      </c>
      <c r="E17" s="46" t="s">
        <v>69</v>
      </c>
      <c r="F17" s="46" t="s">
        <v>130</v>
      </c>
      <c r="G17" s="46" t="s">
        <v>81</v>
      </c>
      <c r="H17" s="46" t="s">
        <v>82</v>
      </c>
    </row>
    <row r="18" spans="1:8" ht="16.5" customHeight="1">
      <c r="A18" s="28"/>
      <c r="B18" s="68">
        <v>1</v>
      </c>
      <c r="C18" s="32" t="s">
        <v>166</v>
      </c>
      <c r="D18" s="68" t="s">
        <v>67</v>
      </c>
      <c r="E18" s="68">
        <v>2.25</v>
      </c>
      <c r="F18" s="69">
        <v>1494</v>
      </c>
      <c r="G18" s="85" t="s">
        <v>134</v>
      </c>
      <c r="H18" s="47" t="s">
        <v>85</v>
      </c>
    </row>
    <row r="19" spans="1:8" ht="12.75">
      <c r="A19" s="28"/>
      <c r="B19" s="68">
        <v>2</v>
      </c>
      <c r="C19" s="32" t="s">
        <v>167</v>
      </c>
      <c r="D19" s="68" t="s">
        <v>67</v>
      </c>
      <c r="E19" s="68">
        <v>0.5</v>
      </c>
      <c r="F19" s="266">
        <v>1145</v>
      </c>
      <c r="G19" s="268" t="s">
        <v>134</v>
      </c>
      <c r="H19" s="47" t="s">
        <v>85</v>
      </c>
    </row>
    <row r="20" spans="1:8" ht="14.25" customHeight="1">
      <c r="A20" s="28"/>
      <c r="B20" s="68">
        <v>3</v>
      </c>
      <c r="C20" s="32" t="s">
        <v>168</v>
      </c>
      <c r="D20" s="68" t="s">
        <v>67</v>
      </c>
      <c r="E20" s="68">
        <v>2</v>
      </c>
      <c r="F20" s="267"/>
      <c r="G20" s="269"/>
      <c r="H20" s="47" t="s">
        <v>85</v>
      </c>
    </row>
    <row r="21" spans="1:8" ht="14.25" customHeight="1">
      <c r="A21" s="28"/>
      <c r="B21" s="68">
        <v>4</v>
      </c>
      <c r="C21" s="32" t="s">
        <v>169</v>
      </c>
      <c r="D21" s="68" t="s">
        <v>68</v>
      </c>
      <c r="E21" s="68">
        <v>2</v>
      </c>
      <c r="F21" s="69">
        <v>26178</v>
      </c>
      <c r="G21" s="85" t="s">
        <v>134</v>
      </c>
      <c r="H21" s="47" t="s">
        <v>85</v>
      </c>
    </row>
    <row r="22" spans="1:8" ht="14.25" customHeight="1">
      <c r="A22" s="28"/>
      <c r="B22" s="68">
        <v>5</v>
      </c>
      <c r="C22" s="32" t="s">
        <v>170</v>
      </c>
      <c r="D22" s="68" t="s">
        <v>68</v>
      </c>
      <c r="E22" s="68">
        <v>4</v>
      </c>
      <c r="F22" s="69">
        <v>1219</v>
      </c>
      <c r="G22" s="85" t="s">
        <v>134</v>
      </c>
      <c r="H22" s="47" t="s">
        <v>85</v>
      </c>
    </row>
    <row r="23" spans="1:8" ht="14.25" customHeight="1">
      <c r="A23" s="28"/>
      <c r="B23" s="68">
        <v>6</v>
      </c>
      <c r="C23" s="32" t="s">
        <v>171</v>
      </c>
      <c r="D23" s="68" t="s">
        <v>67</v>
      </c>
      <c r="E23" s="68">
        <v>2.25</v>
      </c>
      <c r="F23" s="69">
        <v>1499</v>
      </c>
      <c r="G23" s="85" t="s">
        <v>134</v>
      </c>
      <c r="H23" s="47" t="s">
        <v>85</v>
      </c>
    </row>
    <row r="24" spans="1:8" ht="14.25" customHeight="1">
      <c r="A24" s="28"/>
      <c r="B24" s="68">
        <v>7</v>
      </c>
      <c r="C24" s="32" t="s">
        <v>172</v>
      </c>
      <c r="D24" s="68" t="s">
        <v>68</v>
      </c>
      <c r="E24" s="68">
        <v>10</v>
      </c>
      <c r="F24" s="69">
        <v>5910</v>
      </c>
      <c r="G24" s="85" t="s">
        <v>134</v>
      </c>
      <c r="H24" s="47" t="s">
        <v>85</v>
      </c>
    </row>
    <row r="25" spans="1:8" ht="12.75">
      <c r="A25" s="28"/>
      <c r="B25" s="68">
        <v>8</v>
      </c>
      <c r="C25" s="32" t="s">
        <v>241</v>
      </c>
      <c r="D25" s="68" t="s">
        <v>67</v>
      </c>
      <c r="E25" s="68">
        <v>2.5</v>
      </c>
      <c r="F25" s="32">
        <v>1683</v>
      </c>
      <c r="G25" s="85" t="s">
        <v>183</v>
      </c>
      <c r="H25" s="47" t="s">
        <v>85</v>
      </c>
    </row>
    <row r="26" spans="1:8" ht="12.75">
      <c r="A26" s="28"/>
      <c r="B26" s="68">
        <v>9</v>
      </c>
      <c r="C26" s="88" t="s">
        <v>242</v>
      </c>
      <c r="D26" s="110" t="s">
        <v>67</v>
      </c>
      <c r="E26" s="68">
        <v>9.64</v>
      </c>
      <c r="F26" s="88">
        <v>4383</v>
      </c>
      <c r="G26" s="85" t="s">
        <v>175</v>
      </c>
      <c r="H26" s="47" t="s">
        <v>85</v>
      </c>
    </row>
    <row r="27" spans="1:8" ht="12.75">
      <c r="A27" s="28"/>
      <c r="B27" s="68">
        <v>10</v>
      </c>
      <c r="C27" s="88" t="s">
        <v>243</v>
      </c>
      <c r="D27" s="110" t="s">
        <v>67</v>
      </c>
      <c r="E27" s="68">
        <v>2.25</v>
      </c>
      <c r="F27" s="88">
        <v>1500</v>
      </c>
      <c r="G27" s="85" t="s">
        <v>181</v>
      </c>
      <c r="H27" s="47" t="s">
        <v>85</v>
      </c>
    </row>
    <row r="28" spans="1:8" ht="12.75">
      <c r="A28" s="28"/>
      <c r="B28" s="68">
        <v>11</v>
      </c>
      <c r="C28" s="88" t="s">
        <v>350</v>
      </c>
      <c r="D28" s="110" t="s">
        <v>67</v>
      </c>
      <c r="E28" s="68" t="s">
        <v>351</v>
      </c>
      <c r="F28" s="88">
        <v>1172</v>
      </c>
      <c r="G28" s="85" t="s">
        <v>253</v>
      </c>
      <c r="H28" s="47" t="s">
        <v>85</v>
      </c>
    </row>
    <row r="29" spans="1:8" ht="12.75">
      <c r="A29" s="28"/>
      <c r="B29" s="68">
        <v>12</v>
      </c>
      <c r="C29" s="88" t="s">
        <v>311</v>
      </c>
      <c r="D29" s="110" t="s">
        <v>68</v>
      </c>
      <c r="E29" s="68">
        <v>13</v>
      </c>
      <c r="F29" s="88">
        <v>33853</v>
      </c>
      <c r="G29" s="85" t="s">
        <v>256</v>
      </c>
      <c r="H29" s="47" t="s">
        <v>85</v>
      </c>
    </row>
    <row r="30" spans="1:8" ht="12.75">
      <c r="A30" s="28"/>
      <c r="B30" s="68">
        <v>13</v>
      </c>
      <c r="C30" s="88" t="s">
        <v>352</v>
      </c>
      <c r="D30" s="110" t="s">
        <v>68</v>
      </c>
      <c r="E30" s="68">
        <v>4</v>
      </c>
      <c r="F30" s="88">
        <v>2475</v>
      </c>
      <c r="G30" s="85" t="s">
        <v>256</v>
      </c>
      <c r="H30" s="47" t="s">
        <v>85</v>
      </c>
    </row>
    <row r="31" spans="1:8" ht="12.75">
      <c r="A31" s="28"/>
      <c r="B31" s="68">
        <v>14</v>
      </c>
      <c r="C31" s="88" t="s">
        <v>353</v>
      </c>
      <c r="D31" s="110" t="s">
        <v>70</v>
      </c>
      <c r="E31" s="68">
        <v>4.6</v>
      </c>
      <c r="F31" s="88">
        <v>10325</v>
      </c>
      <c r="G31" s="85" t="s">
        <v>256</v>
      </c>
      <c r="H31" s="47" t="s">
        <v>85</v>
      </c>
    </row>
    <row r="32" spans="1:8" ht="12.75">
      <c r="A32" s="28"/>
      <c r="B32" s="68">
        <v>15</v>
      </c>
      <c r="C32" s="88" t="s">
        <v>354</v>
      </c>
      <c r="D32" s="110" t="s">
        <v>70</v>
      </c>
      <c r="E32" s="68">
        <v>236.75</v>
      </c>
      <c r="F32" s="88">
        <v>92595</v>
      </c>
      <c r="G32" s="85" t="s">
        <v>258</v>
      </c>
      <c r="H32" s="47" t="s">
        <v>85</v>
      </c>
    </row>
    <row r="33" spans="1:8" ht="12.75">
      <c r="A33" s="28"/>
      <c r="B33" s="68">
        <v>16</v>
      </c>
      <c r="C33" s="88" t="s">
        <v>55</v>
      </c>
      <c r="D33" s="110" t="s">
        <v>67</v>
      </c>
      <c r="E33" s="68">
        <v>3.85</v>
      </c>
      <c r="F33" s="88">
        <v>3219</v>
      </c>
      <c r="G33" s="85" t="s">
        <v>362</v>
      </c>
      <c r="H33" s="47" t="s">
        <v>85</v>
      </c>
    </row>
    <row r="34" spans="1:8" ht="12.75">
      <c r="A34" s="28"/>
      <c r="B34" s="68">
        <v>17</v>
      </c>
      <c r="C34" s="88" t="s">
        <v>56</v>
      </c>
      <c r="D34" s="110" t="s">
        <v>67</v>
      </c>
      <c r="E34" s="68">
        <v>17</v>
      </c>
      <c r="F34" s="88">
        <v>5778</v>
      </c>
      <c r="G34" s="85" t="s">
        <v>366</v>
      </c>
      <c r="H34" s="47" t="s">
        <v>85</v>
      </c>
    </row>
    <row r="35" spans="1:8" ht="12.75">
      <c r="A35" s="28"/>
      <c r="B35" s="68">
        <v>18</v>
      </c>
      <c r="C35" s="88" t="s">
        <v>57</v>
      </c>
      <c r="D35" s="110" t="s">
        <v>67</v>
      </c>
      <c r="E35" s="68">
        <v>44</v>
      </c>
      <c r="F35" s="88">
        <v>15342</v>
      </c>
      <c r="G35" s="85" t="s">
        <v>366</v>
      </c>
      <c r="H35" s="47" t="s">
        <v>85</v>
      </c>
    </row>
    <row r="36" spans="1:8" ht="12.75">
      <c r="A36" s="28"/>
      <c r="B36" s="68">
        <v>19</v>
      </c>
      <c r="C36" s="88" t="s">
        <v>58</v>
      </c>
      <c r="D36" s="110" t="s">
        <v>67</v>
      </c>
      <c r="E36" s="68">
        <v>2.25</v>
      </c>
      <c r="F36" s="88">
        <v>1500</v>
      </c>
      <c r="G36" s="85" t="s">
        <v>366</v>
      </c>
      <c r="H36" s="47" t="s">
        <v>85</v>
      </c>
    </row>
    <row r="37" spans="2:8" ht="25.5">
      <c r="B37" s="32"/>
      <c r="C37" s="12" t="s">
        <v>72</v>
      </c>
      <c r="D37" s="115" t="s">
        <v>66</v>
      </c>
      <c r="E37" s="32"/>
      <c r="F37" s="116">
        <v>211270</v>
      </c>
      <c r="G37" s="47"/>
      <c r="H37" s="47"/>
    </row>
    <row r="38" spans="2:8" ht="13.5" thickBot="1">
      <c r="B38" s="288"/>
      <c r="C38" s="107"/>
      <c r="D38" s="289"/>
      <c r="E38" s="288"/>
      <c r="F38" s="290"/>
      <c r="G38" s="114"/>
      <c r="H38" s="114"/>
    </row>
  </sheetData>
  <mergeCells count="11">
    <mergeCell ref="C11:E11"/>
    <mergeCell ref="C12:E12"/>
    <mergeCell ref="F19:F20"/>
    <mergeCell ref="G19:G20"/>
    <mergeCell ref="C7:E7"/>
    <mergeCell ref="C8:E8"/>
    <mergeCell ref="C9:E9"/>
    <mergeCell ref="C10:E10"/>
    <mergeCell ref="C3:H3"/>
    <mergeCell ref="C4:H4"/>
    <mergeCell ref="C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3" customWidth="1"/>
    <col min="2" max="2" width="42.00390625" style="4" customWidth="1"/>
    <col min="3" max="3" width="5.00390625" style="3" customWidth="1"/>
    <col min="4" max="4" width="5.75390625" style="3" customWidth="1"/>
    <col min="5" max="5" width="12.125" style="0" customWidth="1"/>
    <col min="6" max="6" width="10.375" style="0" customWidth="1"/>
    <col min="7" max="7" width="8.75390625" style="0" customWidth="1"/>
  </cols>
  <sheetData>
    <row r="1" spans="1:5" ht="12.75">
      <c r="A1" s="2"/>
      <c r="B1" s="15"/>
      <c r="E1" s="2"/>
    </row>
    <row r="2" spans="1:7" ht="12.75" customHeight="1">
      <c r="A2" s="156" t="s">
        <v>129</v>
      </c>
      <c r="B2" s="156"/>
      <c r="C2" s="156"/>
      <c r="D2" s="156"/>
      <c r="E2" s="205"/>
      <c r="F2" s="205"/>
      <c r="G2" s="205"/>
    </row>
    <row r="3" spans="1:7" ht="12.75">
      <c r="A3" s="156" t="s">
        <v>65</v>
      </c>
      <c r="B3" s="156"/>
      <c r="C3" s="156"/>
      <c r="D3" s="156"/>
      <c r="E3" s="205"/>
      <c r="F3" s="205"/>
      <c r="G3" s="205"/>
    </row>
    <row r="4" spans="1:7" ht="12.75">
      <c r="A4" s="156" t="s">
        <v>355</v>
      </c>
      <c r="B4" s="156"/>
      <c r="C4" s="156"/>
      <c r="D4" s="156"/>
      <c r="E4" s="205"/>
      <c r="F4" s="205"/>
      <c r="G4" s="205"/>
    </row>
    <row r="5" spans="1:7" ht="12.75">
      <c r="A5" s="117"/>
      <c r="B5" s="117"/>
      <c r="C5" s="117"/>
      <c r="D5" s="117"/>
      <c r="E5" s="86"/>
      <c r="F5" s="86"/>
      <c r="G5" s="86"/>
    </row>
    <row r="6" spans="1:7" ht="12.75">
      <c r="A6" s="117"/>
      <c r="B6" s="212" t="s">
        <v>356</v>
      </c>
      <c r="C6" s="205"/>
      <c r="D6" s="205"/>
      <c r="E6" s="185">
        <v>478287.16</v>
      </c>
      <c r="F6" s="118" t="s">
        <v>66</v>
      </c>
      <c r="G6" s="86"/>
    </row>
    <row r="7" spans="1:7" ht="12.75">
      <c r="A7" s="117"/>
      <c r="B7" s="212" t="s">
        <v>357</v>
      </c>
      <c r="C7" s="205"/>
      <c r="D7" s="205"/>
      <c r="E7" s="168">
        <v>457685.02</v>
      </c>
      <c r="F7" s="118" t="s">
        <v>66</v>
      </c>
      <c r="G7" s="86"/>
    </row>
    <row r="8" spans="1:7" ht="27.75" customHeight="1">
      <c r="A8" s="117"/>
      <c r="B8" s="212" t="s">
        <v>369</v>
      </c>
      <c r="C8" s="205"/>
      <c r="D8" s="205"/>
      <c r="E8" s="169">
        <v>75635.88</v>
      </c>
      <c r="F8" s="118" t="s">
        <v>66</v>
      </c>
      <c r="G8" s="86"/>
    </row>
    <row r="9" spans="1:7" ht="12.75">
      <c r="A9" s="117"/>
      <c r="B9" s="212" t="s">
        <v>358</v>
      </c>
      <c r="C9" s="205"/>
      <c r="D9" s="205"/>
      <c r="E9" s="188">
        <v>31216.58</v>
      </c>
      <c r="F9" s="118" t="s">
        <v>66</v>
      </c>
      <c r="G9" s="86"/>
    </row>
    <row r="10" spans="1:7" ht="12.75" customHeight="1">
      <c r="A10" s="117"/>
      <c r="B10" s="212" t="s">
        <v>359</v>
      </c>
      <c r="C10" s="205"/>
      <c r="D10" s="205"/>
      <c r="E10" s="171">
        <v>44648</v>
      </c>
      <c r="F10" s="118" t="s">
        <v>66</v>
      </c>
      <c r="G10" s="86"/>
    </row>
    <row r="11" spans="1:7" ht="27.75" customHeight="1">
      <c r="A11" s="117"/>
      <c r="B11" s="204" t="s">
        <v>370</v>
      </c>
      <c r="C11" s="205"/>
      <c r="D11" s="205"/>
      <c r="E11" s="172">
        <f>E7-E8-E9+E10-E38</f>
        <v>11505.679999999993</v>
      </c>
      <c r="F11" s="118" t="s">
        <v>66</v>
      </c>
      <c r="G11" s="86"/>
    </row>
    <row r="12" spans="1:7" ht="12.75">
      <c r="A12" s="117"/>
      <c r="B12" s="121"/>
      <c r="C12" s="122"/>
      <c r="D12" s="122"/>
      <c r="E12" s="171"/>
      <c r="F12" s="118"/>
      <c r="G12" s="86"/>
    </row>
    <row r="13" spans="1:6" ht="12.75">
      <c r="A13" s="1"/>
      <c r="B13" s="121"/>
      <c r="C13" s="122"/>
      <c r="D13" s="122"/>
      <c r="E13" s="123"/>
      <c r="F13" s="118"/>
    </row>
    <row r="14" spans="1:7" ht="30.75" customHeight="1">
      <c r="A14" s="39" t="s">
        <v>59</v>
      </c>
      <c r="B14" s="40" t="s">
        <v>60</v>
      </c>
      <c r="C14" s="40" t="s">
        <v>62</v>
      </c>
      <c r="D14" s="40" t="s">
        <v>69</v>
      </c>
      <c r="E14" s="39" t="s">
        <v>263</v>
      </c>
      <c r="F14" s="46" t="s">
        <v>81</v>
      </c>
      <c r="G14" s="46" t="s">
        <v>182</v>
      </c>
    </row>
    <row r="15" spans="1:7" ht="12.75">
      <c r="A15" s="40">
        <v>1</v>
      </c>
      <c r="B15" s="18" t="s">
        <v>89</v>
      </c>
      <c r="C15" s="26" t="s">
        <v>70</v>
      </c>
      <c r="D15" s="14">
        <v>15.3</v>
      </c>
      <c r="E15" s="95">
        <v>13647</v>
      </c>
      <c r="F15" s="47" t="s">
        <v>131</v>
      </c>
      <c r="G15" s="65" t="s">
        <v>85</v>
      </c>
    </row>
    <row r="16" spans="1:7" ht="16.5" customHeight="1">
      <c r="A16" s="40">
        <v>2</v>
      </c>
      <c r="B16" s="83" t="s">
        <v>132</v>
      </c>
      <c r="C16" s="16" t="s">
        <v>68</v>
      </c>
      <c r="D16" s="17">
        <v>9</v>
      </c>
      <c r="E16" s="96">
        <v>24181</v>
      </c>
      <c r="F16" s="65" t="s">
        <v>128</v>
      </c>
      <c r="G16" s="65" t="s">
        <v>85</v>
      </c>
    </row>
    <row r="17" spans="1:7" ht="12.75">
      <c r="A17" s="40">
        <v>3</v>
      </c>
      <c r="B17" s="97" t="s">
        <v>186</v>
      </c>
      <c r="C17" s="98" t="s">
        <v>68</v>
      </c>
      <c r="D17" s="98">
        <v>9</v>
      </c>
      <c r="E17" s="226">
        <v>18503</v>
      </c>
      <c r="F17" s="228" t="s">
        <v>181</v>
      </c>
      <c r="G17" s="228" t="s">
        <v>85</v>
      </c>
    </row>
    <row r="18" spans="1:7" ht="12.75">
      <c r="A18" s="40">
        <v>4</v>
      </c>
      <c r="B18" s="97" t="s">
        <v>187</v>
      </c>
      <c r="C18" s="98" t="s">
        <v>68</v>
      </c>
      <c r="D18" s="98">
        <v>5</v>
      </c>
      <c r="E18" s="227"/>
      <c r="F18" s="197"/>
      <c r="G18" s="197"/>
    </row>
    <row r="19" spans="1:7" ht="25.5">
      <c r="A19" s="40">
        <v>5</v>
      </c>
      <c r="B19" s="88" t="s">
        <v>180</v>
      </c>
      <c r="C19" s="16"/>
      <c r="D19" s="17"/>
      <c r="E19" s="94">
        <v>311.88</v>
      </c>
      <c r="F19" s="99" t="s">
        <v>181</v>
      </c>
      <c r="G19" s="65" t="s">
        <v>85</v>
      </c>
    </row>
    <row r="20" spans="1:7" ht="12.75">
      <c r="A20" s="40">
        <v>6</v>
      </c>
      <c r="B20" s="88" t="s">
        <v>264</v>
      </c>
      <c r="C20" s="16"/>
      <c r="D20" s="17"/>
      <c r="E20" s="94">
        <v>12745</v>
      </c>
      <c r="F20" s="80" t="s">
        <v>253</v>
      </c>
      <c r="G20" s="65" t="s">
        <v>85</v>
      </c>
    </row>
    <row r="21" spans="1:7" ht="14.25" customHeight="1">
      <c r="A21" s="40">
        <v>7</v>
      </c>
      <c r="B21" s="88" t="s">
        <v>265</v>
      </c>
      <c r="C21" s="16" t="s">
        <v>68</v>
      </c>
      <c r="D21" s="17">
        <v>2</v>
      </c>
      <c r="E21" s="94">
        <v>29812</v>
      </c>
      <c r="F21" s="80" t="s">
        <v>253</v>
      </c>
      <c r="G21" s="65" t="s">
        <v>85</v>
      </c>
    </row>
    <row r="22" spans="1:7" ht="12.75">
      <c r="A22" s="40">
        <v>8</v>
      </c>
      <c r="B22" s="18" t="s">
        <v>266</v>
      </c>
      <c r="C22" s="14" t="s">
        <v>70</v>
      </c>
      <c r="D22" s="14">
        <v>16.3</v>
      </c>
      <c r="E22" s="124">
        <v>24872</v>
      </c>
      <c r="F22" s="65" t="s">
        <v>256</v>
      </c>
      <c r="G22" s="65" t="s">
        <v>85</v>
      </c>
    </row>
    <row r="23" spans="1:7" ht="25.5">
      <c r="A23" s="40">
        <v>9</v>
      </c>
      <c r="B23" s="125" t="s">
        <v>267</v>
      </c>
      <c r="C23" s="16" t="s">
        <v>68</v>
      </c>
      <c r="D23" s="16">
        <v>10</v>
      </c>
      <c r="E23" s="126">
        <v>6320</v>
      </c>
      <c r="F23" s="65" t="s">
        <v>256</v>
      </c>
      <c r="G23" s="65" t="s">
        <v>85</v>
      </c>
    </row>
    <row r="24" spans="1:7" ht="12.75">
      <c r="A24" s="40">
        <v>10</v>
      </c>
      <c r="B24" s="125" t="s">
        <v>378</v>
      </c>
      <c r="C24" s="16" t="s">
        <v>68</v>
      </c>
      <c r="D24" s="16">
        <v>1</v>
      </c>
      <c r="E24" s="126">
        <v>12060</v>
      </c>
      <c r="F24" s="65" t="s">
        <v>258</v>
      </c>
      <c r="G24" s="65" t="s">
        <v>85</v>
      </c>
    </row>
    <row r="25" spans="1:7" ht="15" customHeight="1">
      <c r="A25" s="40">
        <v>11</v>
      </c>
      <c r="B25" s="125" t="s">
        <v>268</v>
      </c>
      <c r="C25" s="16" t="s">
        <v>68</v>
      </c>
      <c r="D25" s="16">
        <v>1</v>
      </c>
      <c r="E25" s="126">
        <v>4221</v>
      </c>
      <c r="F25" s="65" t="s">
        <v>258</v>
      </c>
      <c r="G25" s="65" t="s">
        <v>85</v>
      </c>
    </row>
    <row r="26" spans="1:7" ht="15" customHeight="1">
      <c r="A26" s="40">
        <v>12</v>
      </c>
      <c r="B26" s="125" t="s">
        <v>379</v>
      </c>
      <c r="C26" s="128" t="s">
        <v>68</v>
      </c>
      <c r="D26" s="128">
        <v>33</v>
      </c>
      <c r="E26" s="177">
        <v>21535</v>
      </c>
      <c r="F26" s="154" t="s">
        <v>373</v>
      </c>
      <c r="G26" s="220" t="s">
        <v>85</v>
      </c>
    </row>
    <row r="27" spans="1:7" ht="15" customHeight="1">
      <c r="A27" s="40">
        <v>13</v>
      </c>
      <c r="B27" s="125" t="s">
        <v>380</v>
      </c>
      <c r="C27" s="128" t="s">
        <v>68</v>
      </c>
      <c r="D27" s="128">
        <v>5</v>
      </c>
      <c r="E27" s="178"/>
      <c r="F27" s="155"/>
      <c r="G27" s="221"/>
    </row>
    <row r="28" spans="1:7" ht="15" customHeight="1">
      <c r="A28" s="40">
        <v>14</v>
      </c>
      <c r="B28" s="125" t="s">
        <v>381</v>
      </c>
      <c r="C28" s="128" t="s">
        <v>68</v>
      </c>
      <c r="D28" s="128">
        <v>19</v>
      </c>
      <c r="E28" s="126">
        <v>86749</v>
      </c>
      <c r="F28" s="189" t="s">
        <v>373</v>
      </c>
      <c r="G28" s="65" t="s">
        <v>85</v>
      </c>
    </row>
    <row r="29" spans="1:7" ht="15" customHeight="1">
      <c r="A29" s="40">
        <v>15</v>
      </c>
      <c r="B29" s="125" t="s">
        <v>382</v>
      </c>
      <c r="C29" s="128" t="s">
        <v>68</v>
      </c>
      <c r="D29" s="128">
        <v>1</v>
      </c>
      <c r="E29" s="126">
        <v>6253</v>
      </c>
      <c r="F29" s="189" t="s">
        <v>373</v>
      </c>
      <c r="G29" s="65" t="s">
        <v>85</v>
      </c>
    </row>
    <row r="30" spans="1:7" ht="15" customHeight="1">
      <c r="A30" s="40">
        <v>16</v>
      </c>
      <c r="B30" s="125" t="s">
        <v>383</v>
      </c>
      <c r="C30" s="128" t="s">
        <v>68</v>
      </c>
      <c r="D30" s="128">
        <v>29</v>
      </c>
      <c r="E30" s="217">
        <v>20335</v>
      </c>
      <c r="F30" s="218" t="s">
        <v>373</v>
      </c>
      <c r="G30" s="220" t="s">
        <v>85</v>
      </c>
    </row>
    <row r="31" spans="1:7" ht="30" customHeight="1">
      <c r="A31" s="40">
        <v>17</v>
      </c>
      <c r="B31" s="101" t="s">
        <v>384</v>
      </c>
      <c r="C31" s="190" t="s">
        <v>68</v>
      </c>
      <c r="D31" s="127">
        <v>19</v>
      </c>
      <c r="E31" s="217"/>
      <c r="F31" s="219"/>
      <c r="G31" s="221"/>
    </row>
    <row r="32" spans="1:7" ht="15" customHeight="1">
      <c r="A32" s="40">
        <v>18</v>
      </c>
      <c r="B32" s="101" t="s">
        <v>385</v>
      </c>
      <c r="C32" s="19" t="s">
        <v>68</v>
      </c>
      <c r="D32" s="19">
        <v>9</v>
      </c>
      <c r="E32" s="222">
        <v>6199</v>
      </c>
      <c r="F32" s="224" t="s">
        <v>362</v>
      </c>
      <c r="G32" s="220" t="s">
        <v>85</v>
      </c>
    </row>
    <row r="33" spans="1:7" ht="15" customHeight="1">
      <c r="A33" s="40">
        <v>19</v>
      </c>
      <c r="B33" s="101" t="s">
        <v>386</v>
      </c>
      <c r="C33" s="19" t="s">
        <v>68</v>
      </c>
      <c r="D33" s="19">
        <v>9</v>
      </c>
      <c r="E33" s="223"/>
      <c r="F33" s="225"/>
      <c r="G33" s="221"/>
    </row>
    <row r="34" spans="1:7" ht="15" customHeight="1">
      <c r="A34" s="40">
        <v>20</v>
      </c>
      <c r="B34" s="101" t="s">
        <v>387</v>
      </c>
      <c r="C34" s="19" t="s">
        <v>68</v>
      </c>
      <c r="D34" s="127">
        <v>1</v>
      </c>
      <c r="E34" s="191">
        <v>4249</v>
      </c>
      <c r="F34" s="78" t="s">
        <v>362</v>
      </c>
      <c r="G34" s="152" t="s">
        <v>85</v>
      </c>
    </row>
    <row r="35" spans="1:7" ht="15" customHeight="1">
      <c r="A35" s="40">
        <v>21</v>
      </c>
      <c r="B35" s="125" t="s">
        <v>388</v>
      </c>
      <c r="C35" s="19" t="s">
        <v>68</v>
      </c>
      <c r="D35" s="128">
        <v>19</v>
      </c>
      <c r="E35" s="130">
        <v>86749</v>
      </c>
      <c r="F35" s="130" t="s">
        <v>366</v>
      </c>
      <c r="G35" s="152" t="s">
        <v>85</v>
      </c>
    </row>
    <row r="36" spans="1:7" ht="26.25" customHeight="1">
      <c r="A36" s="40">
        <v>22</v>
      </c>
      <c r="B36" s="192" t="s">
        <v>389</v>
      </c>
      <c r="C36" s="193" t="s">
        <v>68</v>
      </c>
      <c r="D36" s="128">
        <v>1</v>
      </c>
      <c r="E36" s="216">
        <v>5233</v>
      </c>
      <c r="F36" s="216" t="s">
        <v>366</v>
      </c>
      <c r="G36" s="152" t="s">
        <v>85</v>
      </c>
    </row>
    <row r="37" spans="1:7" ht="27" customHeight="1">
      <c r="A37" s="40">
        <v>23</v>
      </c>
      <c r="B37" s="192" t="s">
        <v>390</v>
      </c>
      <c r="C37" s="193" t="s">
        <v>68</v>
      </c>
      <c r="D37" s="128">
        <v>1</v>
      </c>
      <c r="E37" s="207"/>
      <c r="F37" s="207" t="s">
        <v>366</v>
      </c>
      <c r="G37" s="152" t="s">
        <v>85</v>
      </c>
    </row>
    <row r="38" spans="1:7" ht="12.75">
      <c r="A38" s="66"/>
      <c r="B38" s="13" t="s">
        <v>262</v>
      </c>
      <c r="C38" s="49" t="s">
        <v>66</v>
      </c>
      <c r="D38" s="11"/>
      <c r="E38" s="23">
        <f>SUM(E15:E37)</f>
        <v>383974.88</v>
      </c>
      <c r="F38" s="20"/>
      <c r="G38" s="20"/>
    </row>
    <row r="39" spans="1:5" ht="12.75">
      <c r="A39" s="194"/>
      <c r="B39" s="195"/>
      <c r="C39" s="196"/>
      <c r="D39" s="198"/>
      <c r="E39" s="199"/>
    </row>
    <row r="40" spans="1:4" ht="12.75">
      <c r="A40" s="42"/>
      <c r="B40" s="43"/>
      <c r="C40" s="45"/>
      <c r="D40" s="42"/>
    </row>
  </sheetData>
  <mergeCells count="23">
    <mergeCell ref="B7:D7"/>
    <mergeCell ref="A2:G2"/>
    <mergeCell ref="A3:G3"/>
    <mergeCell ref="A4:G4"/>
    <mergeCell ref="B6:D6"/>
    <mergeCell ref="B8:D8"/>
    <mergeCell ref="B9:D9"/>
    <mergeCell ref="B10:D10"/>
    <mergeCell ref="B11:D11"/>
    <mergeCell ref="E17:E18"/>
    <mergeCell ref="F17:F18"/>
    <mergeCell ref="G17:G18"/>
    <mergeCell ref="E26:E27"/>
    <mergeCell ref="F26:F27"/>
    <mergeCell ref="G26:G27"/>
    <mergeCell ref="G30:G31"/>
    <mergeCell ref="E32:E33"/>
    <mergeCell ref="F32:F33"/>
    <mergeCell ref="G32:G33"/>
    <mergeCell ref="E36:E37"/>
    <mergeCell ref="F36:F37"/>
    <mergeCell ref="E30:E31"/>
    <mergeCell ref="F30:F31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4">
      <selection activeCell="F28" sqref="F28"/>
    </sheetView>
  </sheetViews>
  <sheetFormatPr defaultColWidth="9.00390625" defaultRowHeight="12.75"/>
  <cols>
    <col min="1" max="1" width="3.375" style="3" customWidth="1"/>
    <col min="2" max="2" width="43.375" style="4" customWidth="1"/>
    <col min="3" max="3" width="5.125" style="3" customWidth="1"/>
    <col min="4" max="4" width="6.875" style="3" customWidth="1"/>
    <col min="5" max="5" width="13.75390625" style="0" customWidth="1"/>
    <col min="6" max="6" width="10.00390625" style="0" customWidth="1"/>
    <col min="7" max="7" width="8.375" style="0" customWidth="1"/>
    <col min="8" max="8" width="2.375" style="0" customWidth="1"/>
  </cols>
  <sheetData>
    <row r="1" spans="1:5" ht="12.75">
      <c r="A1" s="2"/>
      <c r="B1" s="15"/>
      <c r="E1" s="2"/>
    </row>
    <row r="2" spans="1:7" ht="12.75" customHeight="1">
      <c r="A2" s="156" t="s">
        <v>129</v>
      </c>
      <c r="B2" s="156"/>
      <c r="C2" s="156"/>
      <c r="D2" s="156"/>
      <c r="E2" s="205"/>
      <c r="F2" s="205"/>
      <c r="G2" s="205"/>
    </row>
    <row r="3" spans="1:7" ht="12.75">
      <c r="A3" s="156" t="s">
        <v>90</v>
      </c>
      <c r="B3" s="156"/>
      <c r="C3" s="156"/>
      <c r="D3" s="156"/>
      <c r="E3" s="205"/>
      <c r="F3" s="205"/>
      <c r="G3" s="205"/>
    </row>
    <row r="4" spans="1:7" ht="12.75">
      <c r="A4" s="156" t="s">
        <v>355</v>
      </c>
      <c r="B4" s="156"/>
      <c r="C4" s="156"/>
      <c r="D4" s="156"/>
      <c r="E4" s="205"/>
      <c r="F4" s="205"/>
      <c r="G4" s="205"/>
    </row>
    <row r="5" spans="1:7" ht="12.75">
      <c r="A5" s="117"/>
      <c r="B5" s="117"/>
      <c r="C5" s="117"/>
      <c r="D5" s="117"/>
      <c r="E5" s="86"/>
      <c r="F5" s="86"/>
      <c r="G5" s="86"/>
    </row>
    <row r="6" spans="1:7" ht="12.75">
      <c r="A6" s="117"/>
      <c r="B6" s="212" t="s">
        <v>356</v>
      </c>
      <c r="C6" s="205"/>
      <c r="D6" s="205"/>
      <c r="E6" s="168">
        <v>310201.84</v>
      </c>
      <c r="F6" s="118" t="s">
        <v>66</v>
      </c>
      <c r="G6" s="86"/>
    </row>
    <row r="7" spans="1:7" ht="12.75">
      <c r="A7" s="117"/>
      <c r="B7" s="212" t="s">
        <v>357</v>
      </c>
      <c r="C7" s="205"/>
      <c r="D7" s="205"/>
      <c r="E7" s="168">
        <v>306476.65</v>
      </c>
      <c r="F7" s="118" t="s">
        <v>66</v>
      </c>
      <c r="G7" s="86"/>
    </row>
    <row r="8" spans="1:7" ht="26.25" customHeight="1">
      <c r="A8" s="117"/>
      <c r="B8" s="212" t="s">
        <v>369</v>
      </c>
      <c r="C8" s="205"/>
      <c r="D8" s="205"/>
      <c r="E8" s="169">
        <f>38164.57+11730.95</f>
        <v>49895.520000000004</v>
      </c>
      <c r="F8" s="118" t="s">
        <v>66</v>
      </c>
      <c r="G8" s="86"/>
    </row>
    <row r="9" spans="1:7" ht="12.75">
      <c r="A9" s="117"/>
      <c r="B9" s="212" t="s">
        <v>358</v>
      </c>
      <c r="C9" s="205"/>
      <c r="D9" s="205"/>
      <c r="E9" s="170">
        <v>91306.16</v>
      </c>
      <c r="F9" s="118" t="s">
        <v>66</v>
      </c>
      <c r="G9" s="86"/>
    </row>
    <row r="10" spans="1:7" ht="12.75" customHeight="1">
      <c r="A10" s="117"/>
      <c r="B10" s="212" t="s">
        <v>359</v>
      </c>
      <c r="C10" s="205"/>
      <c r="D10" s="205"/>
      <c r="E10" s="171">
        <v>19408</v>
      </c>
      <c r="F10" s="118" t="s">
        <v>66</v>
      </c>
      <c r="G10" s="86"/>
    </row>
    <row r="11" spans="1:7" ht="21.75" customHeight="1">
      <c r="A11" s="117"/>
      <c r="B11" s="204" t="s">
        <v>370</v>
      </c>
      <c r="C11" s="205"/>
      <c r="D11" s="205"/>
      <c r="E11" s="172">
        <f>E7-E8+E9+E10-E36</f>
        <v>114899.29000000004</v>
      </c>
      <c r="F11" s="118" t="s">
        <v>66</v>
      </c>
      <c r="G11" s="86"/>
    </row>
    <row r="12" spans="1:6" ht="12.75">
      <c r="A12" s="1"/>
      <c r="B12" s="121"/>
      <c r="C12" s="122"/>
      <c r="D12" s="122"/>
      <c r="E12" s="123"/>
      <c r="F12" s="118"/>
    </row>
    <row r="13" spans="1:7" ht="33.75" customHeight="1">
      <c r="A13" s="39" t="s">
        <v>59</v>
      </c>
      <c r="B13" s="39" t="s">
        <v>60</v>
      </c>
      <c r="C13" s="39" t="s">
        <v>62</v>
      </c>
      <c r="D13" s="39" t="s">
        <v>69</v>
      </c>
      <c r="E13" s="39" t="s">
        <v>140</v>
      </c>
      <c r="F13" s="100" t="s">
        <v>81</v>
      </c>
      <c r="G13" s="100" t="s">
        <v>182</v>
      </c>
    </row>
    <row r="14" spans="1:7" ht="14.25" customHeight="1">
      <c r="A14" s="40">
        <v>1</v>
      </c>
      <c r="B14" s="18" t="s">
        <v>91</v>
      </c>
      <c r="C14" s="26" t="s">
        <v>67</v>
      </c>
      <c r="D14" s="14">
        <v>2.25</v>
      </c>
      <c r="E14" s="95">
        <v>1500</v>
      </c>
      <c r="F14" s="47" t="s">
        <v>131</v>
      </c>
      <c r="G14" s="47" t="s">
        <v>85</v>
      </c>
    </row>
    <row r="15" spans="1:7" ht="14.25" customHeight="1">
      <c r="A15" s="40">
        <v>2</v>
      </c>
      <c r="B15" s="22" t="s">
        <v>133</v>
      </c>
      <c r="C15" s="19" t="s">
        <v>67</v>
      </c>
      <c r="D15" s="19">
        <v>2.75</v>
      </c>
      <c r="E15" s="20">
        <v>1866</v>
      </c>
      <c r="F15" s="80" t="s">
        <v>128</v>
      </c>
      <c r="G15" s="47" t="s">
        <v>85</v>
      </c>
    </row>
    <row r="16" spans="1:7" ht="14.25" customHeight="1">
      <c r="A16" s="40">
        <v>3</v>
      </c>
      <c r="B16" s="59" t="s">
        <v>188</v>
      </c>
      <c r="C16" s="60" t="s">
        <v>68</v>
      </c>
      <c r="D16" s="60">
        <v>1</v>
      </c>
      <c r="E16" s="81">
        <v>8541</v>
      </c>
      <c r="F16" s="47" t="s">
        <v>183</v>
      </c>
      <c r="G16" s="82" t="s">
        <v>85</v>
      </c>
    </row>
    <row r="17" spans="1:7" ht="14.25" customHeight="1">
      <c r="A17" s="40">
        <v>4</v>
      </c>
      <c r="B17" s="101" t="s">
        <v>189</v>
      </c>
      <c r="C17" s="60" t="s">
        <v>68</v>
      </c>
      <c r="D17" s="60">
        <v>1</v>
      </c>
      <c r="E17" s="20">
        <v>766</v>
      </c>
      <c r="F17" s="80" t="s">
        <v>181</v>
      </c>
      <c r="G17" s="47" t="s">
        <v>85</v>
      </c>
    </row>
    <row r="18" spans="1:7" ht="12.75" customHeight="1">
      <c r="A18" s="40">
        <v>5</v>
      </c>
      <c r="B18" s="18" t="s">
        <v>269</v>
      </c>
      <c r="C18" s="26" t="s">
        <v>67</v>
      </c>
      <c r="D18" s="14">
        <v>180</v>
      </c>
      <c r="E18" s="20">
        <v>59317</v>
      </c>
      <c r="F18" s="47" t="s">
        <v>253</v>
      </c>
      <c r="G18" s="82" t="s">
        <v>85</v>
      </c>
    </row>
    <row r="19" spans="1:7" ht="15" customHeight="1">
      <c r="A19" s="40">
        <v>6</v>
      </c>
      <c r="B19" s="101" t="s">
        <v>270</v>
      </c>
      <c r="C19" s="127" t="s">
        <v>70</v>
      </c>
      <c r="D19" s="127">
        <v>1.8</v>
      </c>
      <c r="E19" s="124">
        <v>5537</v>
      </c>
      <c r="F19" s="47" t="s">
        <v>253</v>
      </c>
      <c r="G19" s="82" t="s">
        <v>85</v>
      </c>
    </row>
    <row r="20" spans="1:7" ht="18.75" customHeight="1">
      <c r="A20" s="40">
        <v>7</v>
      </c>
      <c r="B20" s="101" t="s">
        <v>271</v>
      </c>
      <c r="C20" s="19" t="s">
        <v>68</v>
      </c>
      <c r="D20" s="19">
        <v>3</v>
      </c>
      <c r="E20" s="160">
        <v>10316</v>
      </c>
      <c r="F20" s="220" t="s">
        <v>256</v>
      </c>
      <c r="G20" s="208" t="s">
        <v>85</v>
      </c>
    </row>
    <row r="21" spans="1:7" ht="27" customHeight="1">
      <c r="A21" s="40">
        <v>8</v>
      </c>
      <c r="B21" s="101" t="s">
        <v>272</v>
      </c>
      <c r="C21" s="19" t="s">
        <v>68</v>
      </c>
      <c r="D21" s="19">
        <v>3</v>
      </c>
      <c r="E21" s="161"/>
      <c r="F21" s="163"/>
      <c r="G21" s="164"/>
    </row>
    <row r="22" spans="1:7" ht="15" customHeight="1">
      <c r="A22" s="40">
        <v>9</v>
      </c>
      <c r="B22" s="101" t="s">
        <v>273</v>
      </c>
      <c r="C22" s="19" t="s">
        <v>68</v>
      </c>
      <c r="D22" s="19">
        <v>2</v>
      </c>
      <c r="E22" s="161"/>
      <c r="F22" s="163"/>
      <c r="G22" s="164"/>
    </row>
    <row r="23" spans="1:7" ht="15" customHeight="1">
      <c r="A23" s="40">
        <v>10</v>
      </c>
      <c r="B23" s="101" t="s">
        <v>274</v>
      </c>
      <c r="C23" s="19" t="s">
        <v>68</v>
      </c>
      <c r="D23" s="19">
        <v>5</v>
      </c>
      <c r="E23" s="162"/>
      <c r="F23" s="221"/>
      <c r="G23" s="209"/>
    </row>
    <row r="24" spans="1:7" ht="16.5" customHeight="1">
      <c r="A24" s="40">
        <v>11</v>
      </c>
      <c r="B24" s="18" t="s">
        <v>275</v>
      </c>
      <c r="C24" s="16" t="s">
        <v>68</v>
      </c>
      <c r="D24" s="14">
        <v>9</v>
      </c>
      <c r="E24" s="165">
        <v>17204</v>
      </c>
      <c r="F24" s="208" t="s">
        <v>258</v>
      </c>
      <c r="G24" s="208" t="s">
        <v>85</v>
      </c>
    </row>
    <row r="25" spans="1:7" ht="15.75" customHeight="1">
      <c r="A25" s="40">
        <v>12</v>
      </c>
      <c r="B25" s="83" t="s">
        <v>276</v>
      </c>
      <c r="C25" s="16" t="s">
        <v>68</v>
      </c>
      <c r="D25" s="14">
        <v>20</v>
      </c>
      <c r="E25" s="166"/>
      <c r="F25" s="229"/>
      <c r="G25" s="229" t="s">
        <v>85</v>
      </c>
    </row>
    <row r="26" spans="1:7" ht="15.75" customHeight="1">
      <c r="A26" s="40">
        <v>13</v>
      </c>
      <c r="B26" s="18" t="s">
        <v>277</v>
      </c>
      <c r="C26" s="16" t="s">
        <v>68</v>
      </c>
      <c r="D26" s="19">
        <v>20</v>
      </c>
      <c r="E26" s="207"/>
      <c r="F26" s="230"/>
      <c r="G26" s="230"/>
    </row>
    <row r="27" spans="1:7" ht="14.25" customHeight="1">
      <c r="A27" s="40">
        <v>14</v>
      </c>
      <c r="B27" s="18" t="s">
        <v>278</v>
      </c>
      <c r="C27" s="128" t="s">
        <v>68</v>
      </c>
      <c r="D27" s="129">
        <v>2</v>
      </c>
      <c r="E27" s="130">
        <v>24123</v>
      </c>
      <c r="F27" s="65" t="s">
        <v>258</v>
      </c>
      <c r="G27" s="65" t="s">
        <v>85</v>
      </c>
    </row>
    <row r="28" spans="1:7" ht="24.75" customHeight="1">
      <c r="A28" s="40">
        <v>15</v>
      </c>
      <c r="B28" s="18" t="s">
        <v>279</v>
      </c>
      <c r="C28" s="128" t="s">
        <v>68</v>
      </c>
      <c r="D28" s="129">
        <v>11</v>
      </c>
      <c r="E28" s="130">
        <v>28903</v>
      </c>
      <c r="F28" s="65" t="s">
        <v>258</v>
      </c>
      <c r="G28" s="65" t="s">
        <v>85</v>
      </c>
    </row>
    <row r="29" spans="1:7" ht="17.25" customHeight="1">
      <c r="A29" s="40">
        <v>16</v>
      </c>
      <c r="B29" s="101" t="s">
        <v>391</v>
      </c>
      <c r="C29" s="128" t="s">
        <v>68</v>
      </c>
      <c r="D29" s="127">
        <v>20</v>
      </c>
      <c r="E29" s="157">
        <v>13790</v>
      </c>
      <c r="F29" s="218" t="s">
        <v>373</v>
      </c>
      <c r="G29" s="218" t="s">
        <v>85</v>
      </c>
    </row>
    <row r="30" spans="1:7" ht="15.75" customHeight="1">
      <c r="A30" s="40">
        <v>17</v>
      </c>
      <c r="B30" s="175" t="s">
        <v>392</v>
      </c>
      <c r="C30" s="190" t="s">
        <v>68</v>
      </c>
      <c r="D30" s="127">
        <v>20</v>
      </c>
      <c r="E30" s="158"/>
      <c r="F30" s="219"/>
      <c r="G30" s="159"/>
    </row>
    <row r="31" spans="1:7" ht="18" customHeight="1">
      <c r="A31" s="40">
        <v>18</v>
      </c>
      <c r="B31" s="101" t="s">
        <v>393</v>
      </c>
      <c r="C31" s="19" t="s">
        <v>70</v>
      </c>
      <c r="D31" s="19">
        <v>3.5</v>
      </c>
      <c r="E31" s="67">
        <v>9839</v>
      </c>
      <c r="F31" s="137" t="s">
        <v>362</v>
      </c>
      <c r="G31" s="65" t="s">
        <v>85</v>
      </c>
    </row>
    <row r="32" spans="1:7" ht="15" customHeight="1">
      <c r="A32" s="40">
        <v>19</v>
      </c>
      <c r="B32" s="101" t="s">
        <v>394</v>
      </c>
      <c r="C32" s="190" t="s">
        <v>67</v>
      </c>
      <c r="D32" s="128">
        <v>37.8</v>
      </c>
      <c r="E32" s="67">
        <v>25873</v>
      </c>
      <c r="F32" s="137" t="s">
        <v>362</v>
      </c>
      <c r="G32" s="65" t="s">
        <v>85</v>
      </c>
    </row>
    <row r="33" spans="1:7" ht="15.75" customHeight="1">
      <c r="A33" s="40">
        <v>20</v>
      </c>
      <c r="B33" s="22" t="s">
        <v>395</v>
      </c>
      <c r="C33" s="19" t="s">
        <v>68</v>
      </c>
      <c r="D33" s="19">
        <v>1</v>
      </c>
      <c r="E33" s="67">
        <v>11435</v>
      </c>
      <c r="F33" s="137" t="s">
        <v>362</v>
      </c>
      <c r="G33" s="65" t="s">
        <v>85</v>
      </c>
    </row>
    <row r="34" spans="1:7" ht="18" customHeight="1">
      <c r="A34" s="40">
        <v>21</v>
      </c>
      <c r="B34" s="101" t="s">
        <v>396</v>
      </c>
      <c r="C34" s="19" t="s">
        <v>68</v>
      </c>
      <c r="D34" s="19">
        <v>1</v>
      </c>
      <c r="E34" s="67">
        <v>8013</v>
      </c>
      <c r="F34" s="137" t="s">
        <v>366</v>
      </c>
      <c r="G34" s="65" t="s">
        <v>85</v>
      </c>
    </row>
    <row r="35" spans="1:7" ht="26.25" customHeight="1">
      <c r="A35" s="40">
        <v>22</v>
      </c>
      <c r="B35" s="101" t="s">
        <v>397</v>
      </c>
      <c r="C35" s="19" t="s">
        <v>67</v>
      </c>
      <c r="D35" s="19">
        <f>67+5+20</f>
        <v>92</v>
      </c>
      <c r="E35" s="67">
        <v>25373</v>
      </c>
      <c r="F35" s="137" t="s">
        <v>366</v>
      </c>
      <c r="G35" s="65" t="s">
        <v>85</v>
      </c>
    </row>
    <row r="36" spans="1:7" ht="18.75" customHeight="1">
      <c r="A36" s="66"/>
      <c r="B36" s="13" t="s">
        <v>262</v>
      </c>
      <c r="C36" s="23" t="s">
        <v>66</v>
      </c>
      <c r="D36" s="11"/>
      <c r="E36" s="23">
        <f>SUM(E14:E35)</f>
        <v>252396</v>
      </c>
      <c r="F36" s="20"/>
      <c r="G36" s="20"/>
    </row>
    <row r="37" spans="1:4" ht="12.75">
      <c r="A37" s="42"/>
      <c r="B37" s="43"/>
      <c r="C37" s="42"/>
      <c r="D37" s="42"/>
    </row>
  </sheetData>
  <mergeCells count="18">
    <mergeCell ref="A2:G2"/>
    <mergeCell ref="A3:G3"/>
    <mergeCell ref="A4:G4"/>
    <mergeCell ref="B6:D6"/>
    <mergeCell ref="B7:D7"/>
    <mergeCell ref="B8:D8"/>
    <mergeCell ref="B9:D9"/>
    <mergeCell ref="B10:D10"/>
    <mergeCell ref="B11:D11"/>
    <mergeCell ref="E29:E30"/>
    <mergeCell ref="F29:F30"/>
    <mergeCell ref="G29:G30"/>
    <mergeCell ref="E20:E23"/>
    <mergeCell ref="F20:F23"/>
    <mergeCell ref="G20:G23"/>
    <mergeCell ref="E24:E26"/>
    <mergeCell ref="F24:F26"/>
    <mergeCell ref="G24:G26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32">
      <selection activeCell="B48" sqref="B48"/>
    </sheetView>
  </sheetViews>
  <sheetFormatPr defaultColWidth="9.00390625" defaultRowHeight="12.75"/>
  <cols>
    <col min="1" max="1" width="4.75390625" style="3" customWidth="1"/>
    <col min="2" max="2" width="39.625" style="4" customWidth="1"/>
    <col min="3" max="3" width="6.00390625" style="5" customWidth="1"/>
    <col min="4" max="4" width="6.875" style="3" customWidth="1"/>
    <col min="5" max="5" width="12.875" style="3" customWidth="1"/>
    <col min="6" max="6" width="11.00390625" style="0" customWidth="1"/>
    <col min="7" max="7" width="8.00390625" style="0" customWidth="1"/>
    <col min="8" max="8" width="2.875" style="0" customWidth="1"/>
  </cols>
  <sheetData>
    <row r="1" spans="1:7" ht="23.25" customHeight="1">
      <c r="A1" s="2"/>
      <c r="B1" s="15"/>
      <c r="C1" s="2"/>
      <c r="E1" s="200"/>
      <c r="F1" s="200"/>
      <c r="G1" s="187"/>
    </row>
    <row r="2" spans="1:7" ht="12.75">
      <c r="A2" s="156" t="s">
        <v>129</v>
      </c>
      <c r="B2" s="156"/>
      <c r="C2" s="156"/>
      <c r="D2" s="156"/>
      <c r="E2" s="205"/>
      <c r="F2" s="205"/>
      <c r="G2" s="205"/>
    </row>
    <row r="3" spans="1:7" ht="12.75">
      <c r="A3" s="156" t="s">
        <v>63</v>
      </c>
      <c r="B3" s="156"/>
      <c r="C3" s="156"/>
      <c r="D3" s="156"/>
      <c r="E3" s="205"/>
      <c r="F3" s="205"/>
      <c r="G3" s="205"/>
    </row>
    <row r="4" spans="1:7" ht="12.75">
      <c r="A4" s="156" t="s">
        <v>398</v>
      </c>
      <c r="B4" s="156"/>
      <c r="C4" s="156"/>
      <c r="D4" s="156"/>
      <c r="E4" s="205"/>
      <c r="F4" s="205"/>
      <c r="G4" s="205"/>
    </row>
    <row r="5" spans="1:7" ht="12.75">
      <c r="A5" s="117"/>
      <c r="B5" s="117"/>
      <c r="C5" s="117"/>
      <c r="D5" s="117"/>
      <c r="E5" s="86"/>
      <c r="F5" s="86"/>
      <c r="G5" s="86"/>
    </row>
    <row r="6" spans="1:6" ht="12.75">
      <c r="A6" s="1"/>
      <c r="B6" s="212" t="s">
        <v>356</v>
      </c>
      <c r="C6" s="205"/>
      <c r="D6" s="205"/>
      <c r="E6" s="168">
        <v>373497.14</v>
      </c>
      <c r="F6" s="118" t="s">
        <v>66</v>
      </c>
    </row>
    <row r="7" spans="1:6" ht="12.75">
      <c r="A7" s="1"/>
      <c r="B7" s="212" t="s">
        <v>357</v>
      </c>
      <c r="C7" s="205"/>
      <c r="D7" s="205"/>
      <c r="E7" s="168">
        <v>359195.16</v>
      </c>
      <c r="F7" s="118" t="s">
        <v>66</v>
      </c>
    </row>
    <row r="8" spans="1:6" ht="26.25" customHeight="1">
      <c r="A8" s="1"/>
      <c r="B8" s="212" t="s">
        <v>369</v>
      </c>
      <c r="C8" s="205"/>
      <c r="D8" s="205"/>
      <c r="E8" s="169">
        <f>47461.88+14588.74</f>
        <v>62050.619999999995</v>
      </c>
      <c r="F8" s="118" t="s">
        <v>66</v>
      </c>
    </row>
    <row r="9" spans="1:6" ht="12.75">
      <c r="A9" s="1"/>
      <c r="B9" s="212" t="s">
        <v>399</v>
      </c>
      <c r="C9" s="233"/>
      <c r="D9" s="233"/>
      <c r="E9" s="201">
        <v>87242.21</v>
      </c>
      <c r="F9" s="118" t="s">
        <v>66</v>
      </c>
    </row>
    <row r="10" spans="1:6" ht="12.75">
      <c r="A10" s="1"/>
      <c r="B10" s="212" t="s">
        <v>400</v>
      </c>
      <c r="C10" s="233"/>
      <c r="D10" s="233"/>
      <c r="E10" s="171">
        <v>35064</v>
      </c>
      <c r="F10" s="118" t="s">
        <v>66</v>
      </c>
    </row>
    <row r="11" spans="1:6" ht="23.25" customHeight="1">
      <c r="A11" s="1"/>
      <c r="B11" s="204" t="s">
        <v>370</v>
      </c>
      <c r="C11" s="205"/>
      <c r="D11" s="205"/>
      <c r="E11" s="172">
        <f>E7-E8+E9+E10-E49</f>
        <v>123138.75</v>
      </c>
      <c r="F11" s="118" t="s">
        <v>66</v>
      </c>
    </row>
    <row r="12" spans="1:6" ht="12.75">
      <c r="A12" s="1"/>
      <c r="B12" s="121"/>
      <c r="C12" s="122"/>
      <c r="D12" s="122"/>
      <c r="E12" s="123"/>
      <c r="F12" s="118"/>
    </row>
    <row r="13" spans="1:7" ht="30" customHeight="1">
      <c r="A13" s="39" t="s">
        <v>59</v>
      </c>
      <c r="B13" s="39" t="s">
        <v>60</v>
      </c>
      <c r="C13" s="39" t="s">
        <v>62</v>
      </c>
      <c r="D13" s="39" t="s">
        <v>69</v>
      </c>
      <c r="E13" s="40" t="s">
        <v>140</v>
      </c>
      <c r="F13" s="46" t="s">
        <v>81</v>
      </c>
      <c r="G13" s="46" t="s">
        <v>82</v>
      </c>
    </row>
    <row r="14" spans="1:7" ht="17.25" customHeight="1">
      <c r="A14" s="14">
        <v>1</v>
      </c>
      <c r="B14" s="22" t="s">
        <v>92</v>
      </c>
      <c r="C14" s="19" t="s">
        <v>68</v>
      </c>
      <c r="D14" s="19">
        <v>2</v>
      </c>
      <c r="E14" s="206">
        <v>5940</v>
      </c>
      <c r="F14" s="208" t="s">
        <v>134</v>
      </c>
      <c r="G14" s="208" t="s">
        <v>85</v>
      </c>
    </row>
    <row r="15" spans="1:7" ht="15.75" customHeight="1">
      <c r="A15" s="14">
        <v>2</v>
      </c>
      <c r="B15" s="22" t="s">
        <v>93</v>
      </c>
      <c r="C15" s="19" t="s">
        <v>68</v>
      </c>
      <c r="D15" s="26">
        <v>6</v>
      </c>
      <c r="E15" s="166"/>
      <c r="F15" s="164"/>
      <c r="G15" s="164"/>
    </row>
    <row r="16" spans="1:7" ht="16.5" customHeight="1">
      <c r="A16" s="14">
        <v>3</v>
      </c>
      <c r="B16" s="22" t="s">
        <v>94</v>
      </c>
      <c r="C16" s="19" t="s">
        <v>68</v>
      </c>
      <c r="D16" s="26">
        <v>4</v>
      </c>
      <c r="E16" s="207"/>
      <c r="F16" s="209"/>
      <c r="G16" s="209"/>
    </row>
    <row r="17" spans="1:7" ht="25.5">
      <c r="A17" s="14">
        <v>4</v>
      </c>
      <c r="B17" s="25" t="s">
        <v>135</v>
      </c>
      <c r="C17" s="26" t="s">
        <v>68</v>
      </c>
      <c r="D17" s="26">
        <v>4</v>
      </c>
      <c r="E17" s="206">
        <v>4134</v>
      </c>
      <c r="F17" s="208" t="s">
        <v>131</v>
      </c>
      <c r="G17" s="208" t="s">
        <v>85</v>
      </c>
    </row>
    <row r="18" spans="1:7" ht="16.5" customHeight="1">
      <c r="A18" s="14">
        <v>5</v>
      </c>
      <c r="B18" s="25" t="s">
        <v>136</v>
      </c>
      <c r="C18" s="26" t="s">
        <v>68</v>
      </c>
      <c r="D18" s="26">
        <v>4</v>
      </c>
      <c r="E18" s="207"/>
      <c r="F18" s="164"/>
      <c r="G18" s="164"/>
    </row>
    <row r="19" spans="1:7" ht="15.75" customHeight="1">
      <c r="A19" s="14">
        <v>6</v>
      </c>
      <c r="B19" s="25" t="s">
        <v>137</v>
      </c>
      <c r="C19" s="26" t="s">
        <v>68</v>
      </c>
      <c r="D19" s="26">
        <v>4</v>
      </c>
      <c r="E19" s="206">
        <v>4936</v>
      </c>
      <c r="F19" s="232" t="s">
        <v>131</v>
      </c>
      <c r="G19" s="208" t="s">
        <v>85</v>
      </c>
    </row>
    <row r="20" spans="1:7" ht="25.5">
      <c r="A20" s="14">
        <v>7</v>
      </c>
      <c r="B20" s="25" t="s">
        <v>138</v>
      </c>
      <c r="C20" s="26" t="s">
        <v>68</v>
      </c>
      <c r="D20" s="26">
        <v>5</v>
      </c>
      <c r="E20" s="166"/>
      <c r="F20" s="232"/>
      <c r="G20" s="164"/>
    </row>
    <row r="21" spans="1:7" ht="15" customHeight="1">
      <c r="A21" s="14">
        <v>8</v>
      </c>
      <c r="B21" s="25" t="s">
        <v>139</v>
      </c>
      <c r="C21" s="26" t="s">
        <v>68</v>
      </c>
      <c r="D21" s="26">
        <v>1</v>
      </c>
      <c r="E21" s="207"/>
      <c r="F21" s="159"/>
      <c r="G21" s="209"/>
    </row>
    <row r="22" spans="1:7" ht="12.75">
      <c r="A22" s="14">
        <v>9</v>
      </c>
      <c r="B22" s="25" t="s">
        <v>190</v>
      </c>
      <c r="C22" s="26" t="s">
        <v>67</v>
      </c>
      <c r="D22" s="26">
        <v>2.25</v>
      </c>
      <c r="E22" s="102">
        <v>1499</v>
      </c>
      <c r="F22" s="87" t="s">
        <v>128</v>
      </c>
      <c r="G22" s="87" t="s">
        <v>85</v>
      </c>
    </row>
    <row r="23" spans="1:7" ht="25.5">
      <c r="A23" s="14">
        <v>10</v>
      </c>
      <c r="B23" s="25" t="s">
        <v>404</v>
      </c>
      <c r="C23" s="26" t="s">
        <v>68</v>
      </c>
      <c r="D23" s="26">
        <v>1</v>
      </c>
      <c r="E23" s="102">
        <v>5262</v>
      </c>
      <c r="F23" s="87" t="s">
        <v>183</v>
      </c>
      <c r="G23" s="87" t="s">
        <v>85</v>
      </c>
    </row>
    <row r="24" spans="1:7" ht="12.75">
      <c r="A24" s="14">
        <v>11</v>
      </c>
      <c r="B24" s="25" t="s">
        <v>405</v>
      </c>
      <c r="C24" s="26" t="s">
        <v>67</v>
      </c>
      <c r="D24" s="26">
        <v>17.18</v>
      </c>
      <c r="E24" s="102">
        <v>11485</v>
      </c>
      <c r="F24" s="87" t="s">
        <v>183</v>
      </c>
      <c r="G24" s="87" t="s">
        <v>85</v>
      </c>
    </row>
    <row r="25" spans="1:7" ht="25.5">
      <c r="A25" s="14">
        <v>12</v>
      </c>
      <c r="B25" s="36" t="s">
        <v>191</v>
      </c>
      <c r="C25" s="26" t="s">
        <v>68</v>
      </c>
      <c r="D25" s="26">
        <v>1</v>
      </c>
      <c r="E25" s="102">
        <v>6041</v>
      </c>
      <c r="F25" s="87" t="s">
        <v>183</v>
      </c>
      <c r="G25" s="87" t="s">
        <v>85</v>
      </c>
    </row>
    <row r="26" spans="1:7" ht="25.5">
      <c r="A26" s="14">
        <v>13</v>
      </c>
      <c r="B26" s="36" t="s">
        <v>192</v>
      </c>
      <c r="C26" s="26" t="s">
        <v>68</v>
      </c>
      <c r="D26" s="26">
        <v>1</v>
      </c>
      <c r="E26" s="102">
        <v>310</v>
      </c>
      <c r="F26" s="87" t="s">
        <v>175</v>
      </c>
      <c r="G26" s="87" t="s">
        <v>85</v>
      </c>
    </row>
    <row r="27" spans="1:7" ht="12.75">
      <c r="A27" s="14">
        <v>14</v>
      </c>
      <c r="B27" s="103" t="s">
        <v>193</v>
      </c>
      <c r="C27" s="26" t="s">
        <v>67</v>
      </c>
      <c r="D27" s="26">
        <v>2.25</v>
      </c>
      <c r="E27" s="102">
        <v>1501</v>
      </c>
      <c r="F27" s="87" t="s">
        <v>175</v>
      </c>
      <c r="G27" s="87" t="s">
        <v>85</v>
      </c>
    </row>
    <row r="28" spans="1:7" ht="18" customHeight="1">
      <c r="A28" s="14">
        <v>15</v>
      </c>
      <c r="B28" s="18" t="s">
        <v>194</v>
      </c>
      <c r="C28" s="26" t="s">
        <v>68</v>
      </c>
      <c r="D28" s="14">
        <v>8</v>
      </c>
      <c r="E28" s="95">
        <v>5268</v>
      </c>
      <c r="F28" s="47" t="s">
        <v>181</v>
      </c>
      <c r="G28" s="47" t="s">
        <v>85</v>
      </c>
    </row>
    <row r="29" spans="1:7" ht="12.75">
      <c r="A29" s="14">
        <v>16</v>
      </c>
      <c r="B29" s="101" t="s">
        <v>195</v>
      </c>
      <c r="C29" s="14" t="s">
        <v>67</v>
      </c>
      <c r="D29" s="104" t="s">
        <v>196</v>
      </c>
      <c r="E29" s="231">
        <v>23546</v>
      </c>
      <c r="F29" s="208" t="s">
        <v>181</v>
      </c>
      <c r="G29" s="208" t="s">
        <v>85</v>
      </c>
    </row>
    <row r="30" spans="1:7" ht="15" customHeight="1">
      <c r="A30" s="14">
        <v>17</v>
      </c>
      <c r="B30" s="101" t="s">
        <v>197</v>
      </c>
      <c r="C30" s="14" t="s">
        <v>67</v>
      </c>
      <c r="D30" s="26">
        <v>2.5</v>
      </c>
      <c r="E30" s="230"/>
      <c r="F30" s="230"/>
      <c r="G30" s="230"/>
    </row>
    <row r="31" spans="1:7" ht="17.25" customHeight="1">
      <c r="A31" s="14">
        <v>18</v>
      </c>
      <c r="B31" s="101" t="s">
        <v>198</v>
      </c>
      <c r="C31" s="14" t="s">
        <v>67</v>
      </c>
      <c r="D31" s="26">
        <v>26.11</v>
      </c>
      <c r="E31" s="102">
        <v>17440</v>
      </c>
      <c r="F31" s="87" t="s">
        <v>181</v>
      </c>
      <c r="G31" s="87" t="s">
        <v>85</v>
      </c>
    </row>
    <row r="32" spans="1:7" ht="17.25" customHeight="1">
      <c r="A32" s="14">
        <v>19</v>
      </c>
      <c r="B32" s="18" t="s">
        <v>280</v>
      </c>
      <c r="C32" s="14" t="s">
        <v>70</v>
      </c>
      <c r="D32" s="26">
        <v>18</v>
      </c>
      <c r="E32" s="102">
        <v>3485</v>
      </c>
      <c r="F32" s="87" t="s">
        <v>253</v>
      </c>
      <c r="G32" s="87" t="s">
        <v>85</v>
      </c>
    </row>
    <row r="33" spans="1:7" ht="18" customHeight="1">
      <c r="A33" s="14">
        <v>20</v>
      </c>
      <c r="B33" s="18" t="s">
        <v>281</v>
      </c>
      <c r="C33" s="26" t="s">
        <v>67</v>
      </c>
      <c r="D33" s="14">
        <v>30</v>
      </c>
      <c r="E33" s="95">
        <v>9886</v>
      </c>
      <c r="F33" s="87" t="s">
        <v>253</v>
      </c>
      <c r="G33" s="47" t="s">
        <v>85</v>
      </c>
    </row>
    <row r="34" spans="1:7" ht="19.5" customHeight="1">
      <c r="A34" s="14">
        <v>21</v>
      </c>
      <c r="B34" s="36" t="s">
        <v>282</v>
      </c>
      <c r="C34" s="129" t="s">
        <v>70</v>
      </c>
      <c r="D34" s="98">
        <v>11.6</v>
      </c>
      <c r="E34" s="131">
        <v>17987</v>
      </c>
      <c r="F34" s="87" t="s">
        <v>256</v>
      </c>
      <c r="G34" s="47" t="s">
        <v>85</v>
      </c>
    </row>
    <row r="35" spans="1:7" ht="25.5">
      <c r="A35" s="14">
        <v>22</v>
      </c>
      <c r="B35" s="36" t="s">
        <v>283</v>
      </c>
      <c r="C35" s="129" t="s">
        <v>68</v>
      </c>
      <c r="D35" s="98">
        <v>18</v>
      </c>
      <c r="E35" s="224">
        <v>12385</v>
      </c>
      <c r="F35" s="220" t="s">
        <v>256</v>
      </c>
      <c r="G35" s="220" t="s">
        <v>85</v>
      </c>
    </row>
    <row r="36" spans="1:7" ht="25.5">
      <c r="A36" s="14">
        <v>23</v>
      </c>
      <c r="B36" s="36" t="s">
        <v>284</v>
      </c>
      <c r="C36" s="129" t="s">
        <v>68</v>
      </c>
      <c r="D36" s="98">
        <v>18</v>
      </c>
      <c r="E36" s="225"/>
      <c r="F36" s="221"/>
      <c r="G36" s="221"/>
    </row>
    <row r="37" spans="1:7" ht="12.75">
      <c r="A37" s="14">
        <v>24</v>
      </c>
      <c r="B37" s="36" t="s">
        <v>285</v>
      </c>
      <c r="C37" s="129" t="s">
        <v>67</v>
      </c>
      <c r="D37" s="98">
        <v>2.25</v>
      </c>
      <c r="E37" s="131">
        <v>1501</v>
      </c>
      <c r="F37" s="87" t="s">
        <v>256</v>
      </c>
      <c r="G37" s="47" t="s">
        <v>85</v>
      </c>
    </row>
    <row r="38" spans="1:7" ht="12.75">
      <c r="A38" s="14">
        <v>25</v>
      </c>
      <c r="B38" s="36" t="s">
        <v>286</v>
      </c>
      <c r="C38" s="129" t="s">
        <v>67</v>
      </c>
      <c r="D38" s="98">
        <v>2.25</v>
      </c>
      <c r="E38" s="131">
        <v>1501</v>
      </c>
      <c r="F38" s="87" t="s">
        <v>256</v>
      </c>
      <c r="G38" s="47" t="s">
        <v>85</v>
      </c>
    </row>
    <row r="39" spans="1:7" ht="12.75">
      <c r="A39" s="14">
        <v>26</v>
      </c>
      <c r="B39" s="36" t="s">
        <v>287</v>
      </c>
      <c r="C39" s="129" t="s">
        <v>67</v>
      </c>
      <c r="D39" s="98">
        <v>2.25</v>
      </c>
      <c r="E39" s="131">
        <v>1501</v>
      </c>
      <c r="F39" s="87" t="s">
        <v>256</v>
      </c>
      <c r="G39" s="47" t="s">
        <v>85</v>
      </c>
    </row>
    <row r="40" spans="1:7" ht="12.75">
      <c r="A40" s="14">
        <v>27</v>
      </c>
      <c r="B40" s="36" t="s">
        <v>288</v>
      </c>
      <c r="C40" s="129" t="s">
        <v>70</v>
      </c>
      <c r="D40" s="98">
        <f>18*2</f>
        <v>36</v>
      </c>
      <c r="E40" s="131">
        <v>46916</v>
      </c>
      <c r="F40" s="87" t="s">
        <v>256</v>
      </c>
      <c r="G40" s="47" t="s">
        <v>85</v>
      </c>
    </row>
    <row r="41" spans="1:7" ht="12.75">
      <c r="A41" s="14">
        <v>28</v>
      </c>
      <c r="B41" s="132" t="s">
        <v>86</v>
      </c>
      <c r="C41" s="127" t="s">
        <v>68</v>
      </c>
      <c r="D41" s="19">
        <v>1</v>
      </c>
      <c r="E41" s="133">
        <v>1844</v>
      </c>
      <c r="F41" s="87" t="s">
        <v>256</v>
      </c>
      <c r="G41" s="47" t="s">
        <v>85</v>
      </c>
    </row>
    <row r="42" spans="1:7" ht="12.75">
      <c r="A42" s="14">
        <v>29</v>
      </c>
      <c r="B42" s="36" t="s">
        <v>289</v>
      </c>
      <c r="C42" s="127" t="s">
        <v>68</v>
      </c>
      <c r="D42" s="19">
        <v>1</v>
      </c>
      <c r="E42" s="134">
        <v>12308</v>
      </c>
      <c r="F42" s="87" t="s">
        <v>256</v>
      </c>
      <c r="G42" s="47" t="s">
        <v>85</v>
      </c>
    </row>
    <row r="43" spans="1:7" ht="12.75">
      <c r="A43" s="14">
        <v>30</v>
      </c>
      <c r="B43" s="22" t="s">
        <v>213</v>
      </c>
      <c r="C43" s="19" t="s">
        <v>67</v>
      </c>
      <c r="D43" s="19">
        <v>100</v>
      </c>
      <c r="E43" s="135">
        <v>4252</v>
      </c>
      <c r="F43" s="47" t="s">
        <v>258</v>
      </c>
      <c r="G43" s="47" t="s">
        <v>85</v>
      </c>
    </row>
    <row r="44" spans="1:7" ht="12.75">
      <c r="A44" s="14">
        <v>31</v>
      </c>
      <c r="B44" s="136" t="s">
        <v>406</v>
      </c>
      <c r="C44" s="127" t="s">
        <v>68</v>
      </c>
      <c r="D44" s="128">
        <v>1</v>
      </c>
      <c r="E44" s="131">
        <v>20498</v>
      </c>
      <c r="F44" s="47" t="s">
        <v>258</v>
      </c>
      <c r="G44" s="47" t="s">
        <v>85</v>
      </c>
    </row>
    <row r="45" spans="1:7" ht="12.75">
      <c r="A45" s="14">
        <v>32</v>
      </c>
      <c r="B45" s="136" t="s">
        <v>407</v>
      </c>
      <c r="C45" s="127" t="s">
        <v>68</v>
      </c>
      <c r="D45" s="128">
        <v>1</v>
      </c>
      <c r="E45" s="131">
        <v>18916</v>
      </c>
      <c r="F45" s="47" t="s">
        <v>258</v>
      </c>
      <c r="G45" s="47" t="s">
        <v>85</v>
      </c>
    </row>
    <row r="46" spans="1:7" ht="12.75">
      <c r="A46" s="14">
        <v>33</v>
      </c>
      <c r="B46" s="36" t="s">
        <v>401</v>
      </c>
      <c r="C46" s="129" t="s">
        <v>67</v>
      </c>
      <c r="D46" s="98">
        <v>36</v>
      </c>
      <c r="E46" s="134">
        <v>12211</v>
      </c>
      <c r="F46" s="47" t="s">
        <v>373</v>
      </c>
      <c r="G46" s="47" t="s">
        <v>85</v>
      </c>
    </row>
    <row r="47" spans="1:7" ht="12.75">
      <c r="A47" s="14">
        <v>34</v>
      </c>
      <c r="B47" s="36" t="s">
        <v>402</v>
      </c>
      <c r="C47" s="129" t="s">
        <v>67</v>
      </c>
      <c r="D47" s="98">
        <v>11</v>
      </c>
      <c r="E47" s="134">
        <v>3631</v>
      </c>
      <c r="F47" s="47" t="s">
        <v>373</v>
      </c>
      <c r="G47" s="47" t="s">
        <v>85</v>
      </c>
    </row>
    <row r="48" spans="1:7" ht="25.5">
      <c r="A48" s="14">
        <v>35</v>
      </c>
      <c r="B48" s="202" t="s">
        <v>403</v>
      </c>
      <c r="C48" s="127" t="s">
        <v>68</v>
      </c>
      <c r="D48" s="128">
        <v>16</v>
      </c>
      <c r="E48" s="186">
        <v>40128</v>
      </c>
      <c r="F48" s="65" t="s">
        <v>366</v>
      </c>
      <c r="G48" s="65" t="s">
        <v>85</v>
      </c>
    </row>
    <row r="49" spans="1:7" s="1" customFormat="1" ht="12.75">
      <c r="A49" s="66"/>
      <c r="B49" s="13" t="s">
        <v>262</v>
      </c>
      <c r="C49" s="49" t="s">
        <v>66</v>
      </c>
      <c r="D49" s="11"/>
      <c r="E49" s="23">
        <f>SUM(E14:E48)</f>
        <v>296312</v>
      </c>
      <c r="F49" s="24"/>
      <c r="G49" s="24"/>
    </row>
    <row r="50" spans="1:5" ht="12.75">
      <c r="A50" s="42"/>
      <c r="B50" s="203"/>
      <c r="C50" s="196"/>
      <c r="D50" s="42"/>
      <c r="E50" s="42"/>
    </row>
  </sheetData>
  <mergeCells count="24">
    <mergeCell ref="B7:D7"/>
    <mergeCell ref="E14:E16"/>
    <mergeCell ref="F14:F16"/>
    <mergeCell ref="G14:G16"/>
    <mergeCell ref="A2:G2"/>
    <mergeCell ref="A3:G3"/>
    <mergeCell ref="A4:G4"/>
    <mergeCell ref="B6:D6"/>
    <mergeCell ref="B8:D8"/>
    <mergeCell ref="B9:D9"/>
    <mergeCell ref="B10:D10"/>
    <mergeCell ref="B11:D11"/>
    <mergeCell ref="E17:E18"/>
    <mergeCell ref="F17:F18"/>
    <mergeCell ref="G17:G18"/>
    <mergeCell ref="E19:E21"/>
    <mergeCell ref="F19:F21"/>
    <mergeCell ref="G19:G21"/>
    <mergeCell ref="E29:E30"/>
    <mergeCell ref="F29:F30"/>
    <mergeCell ref="G29:G30"/>
    <mergeCell ref="E35:E36"/>
    <mergeCell ref="F35:F36"/>
    <mergeCell ref="G35:G36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8" sqref="B8:D8"/>
    </sheetView>
  </sheetViews>
  <sheetFormatPr defaultColWidth="9.00390625" defaultRowHeight="12.75"/>
  <cols>
    <col min="1" max="1" width="4.75390625" style="3" customWidth="1"/>
    <col min="2" max="2" width="44.00390625" style="4" customWidth="1"/>
    <col min="3" max="3" width="5.125" style="3" customWidth="1"/>
    <col min="4" max="4" width="6.75390625" style="3" customWidth="1"/>
    <col min="5" max="5" width="12.875" style="0" customWidth="1"/>
    <col min="6" max="6" width="9.375" style="0" customWidth="1"/>
    <col min="7" max="7" width="8.25390625" style="0" customWidth="1"/>
  </cols>
  <sheetData>
    <row r="1" spans="1:5" ht="12.75">
      <c r="A1" s="42"/>
      <c r="B1" s="43"/>
      <c r="C1" s="44"/>
      <c r="D1" s="42"/>
      <c r="E1" s="45"/>
    </row>
    <row r="2" spans="1:6" ht="12.75">
      <c r="A2" s="238" t="s">
        <v>129</v>
      </c>
      <c r="B2" s="205"/>
      <c r="C2" s="205"/>
      <c r="D2" s="205"/>
      <c r="E2" s="205"/>
      <c r="F2" s="205"/>
    </row>
    <row r="3" spans="1:6" ht="12.75">
      <c r="A3" s="215" t="s">
        <v>80</v>
      </c>
      <c r="B3" s="215"/>
      <c r="C3" s="215"/>
      <c r="D3" s="215"/>
      <c r="E3" s="205"/>
      <c r="F3" s="205"/>
    </row>
    <row r="4" spans="1:6" ht="12.75">
      <c r="A4" s="215" t="s">
        <v>355</v>
      </c>
      <c r="B4" s="205"/>
      <c r="C4" s="205"/>
      <c r="D4" s="205"/>
      <c r="E4" s="205"/>
      <c r="F4" s="205"/>
    </row>
    <row r="5" spans="1:5" ht="12.75">
      <c r="A5" s="41"/>
      <c r="B5" s="86"/>
      <c r="C5" s="86"/>
      <c r="D5" s="86"/>
      <c r="E5" s="86"/>
    </row>
    <row r="6" spans="1:6" ht="12.75">
      <c r="A6" s="41"/>
      <c r="B6" s="212" t="s">
        <v>356</v>
      </c>
      <c r="C6" s="205"/>
      <c r="D6" s="205"/>
      <c r="E6" s="168">
        <v>403635.93</v>
      </c>
      <c r="F6" s="118" t="s">
        <v>66</v>
      </c>
    </row>
    <row r="7" spans="1:6" ht="12.75">
      <c r="A7" s="41"/>
      <c r="B7" s="212" t="s">
        <v>357</v>
      </c>
      <c r="C7" s="205"/>
      <c r="D7" s="205"/>
      <c r="E7" s="168">
        <v>386143.09</v>
      </c>
      <c r="F7" s="118" t="s">
        <v>66</v>
      </c>
    </row>
    <row r="8" spans="1:6" ht="26.25" customHeight="1">
      <c r="A8" s="41"/>
      <c r="B8" s="212" t="s">
        <v>369</v>
      </c>
      <c r="C8" s="205"/>
      <c r="D8" s="205"/>
      <c r="E8" s="169">
        <f>48594.41+14936.87</f>
        <v>63531.280000000006</v>
      </c>
      <c r="F8" s="118" t="s">
        <v>66</v>
      </c>
    </row>
    <row r="9" spans="1:6" ht="12.75">
      <c r="A9" s="41"/>
      <c r="B9" s="212" t="s">
        <v>358</v>
      </c>
      <c r="C9" s="205"/>
      <c r="D9" s="205"/>
      <c r="E9" s="170">
        <v>243393.8</v>
      </c>
      <c r="F9" s="118" t="s">
        <v>66</v>
      </c>
    </row>
    <row r="10" spans="1:6" ht="12.75" customHeight="1">
      <c r="A10" s="41"/>
      <c r="B10" s="212" t="s">
        <v>359</v>
      </c>
      <c r="C10" s="205"/>
      <c r="D10" s="205"/>
      <c r="E10" s="171">
        <v>33000</v>
      </c>
      <c r="F10" s="118" t="s">
        <v>66</v>
      </c>
    </row>
    <row r="11" spans="1:6" ht="15">
      <c r="A11" s="41"/>
      <c r="B11" s="204" t="s">
        <v>360</v>
      </c>
      <c r="C11" s="205"/>
      <c r="D11" s="205"/>
      <c r="E11" s="172">
        <f>E7-E8+E9+E10-E32</f>
        <v>83292.32</v>
      </c>
      <c r="F11" s="118" t="s">
        <v>66</v>
      </c>
    </row>
    <row r="12" spans="1:7" ht="12.75">
      <c r="A12" s="41"/>
      <c r="B12" s="121"/>
      <c r="C12" s="86"/>
      <c r="D12" s="86"/>
      <c r="E12" s="86"/>
      <c r="F12" s="173"/>
      <c r="G12" s="118"/>
    </row>
    <row r="13" spans="1:7" ht="33" customHeight="1">
      <c r="A13" s="39" t="s">
        <v>59</v>
      </c>
      <c r="B13" s="39" t="s">
        <v>60</v>
      </c>
      <c r="C13" s="39" t="s">
        <v>62</v>
      </c>
      <c r="D13" s="39" t="s">
        <v>69</v>
      </c>
      <c r="E13" s="39" t="s">
        <v>140</v>
      </c>
      <c r="F13" s="46" t="s">
        <v>81</v>
      </c>
      <c r="G13" s="46" t="s">
        <v>182</v>
      </c>
    </row>
    <row r="14" spans="1:7" ht="12.75">
      <c r="A14" s="8">
        <v>1</v>
      </c>
      <c r="B14" s="83" t="s">
        <v>83</v>
      </c>
      <c r="C14" s="9" t="s">
        <v>68</v>
      </c>
      <c r="D14" s="9">
        <v>1</v>
      </c>
      <c r="E14" s="78">
        <v>12234</v>
      </c>
      <c r="F14" s="47" t="s">
        <v>134</v>
      </c>
      <c r="G14" s="47" t="s">
        <v>85</v>
      </c>
    </row>
    <row r="15" spans="1:7" ht="25.5">
      <c r="A15" s="8">
        <v>2</v>
      </c>
      <c r="B15" s="83" t="s">
        <v>173</v>
      </c>
      <c r="C15" s="9" t="s">
        <v>68</v>
      </c>
      <c r="D15" s="9">
        <v>11</v>
      </c>
      <c r="E15" s="78">
        <v>25182</v>
      </c>
      <c r="F15" s="92" t="s">
        <v>131</v>
      </c>
      <c r="G15" s="47" t="s">
        <v>85</v>
      </c>
    </row>
    <row r="16" spans="1:7" ht="12.75">
      <c r="A16" s="8">
        <v>3</v>
      </c>
      <c r="B16" s="83" t="s">
        <v>141</v>
      </c>
      <c r="C16" s="9" t="s">
        <v>67</v>
      </c>
      <c r="D16" s="9">
        <v>2.25</v>
      </c>
      <c r="E16" s="78">
        <v>1499</v>
      </c>
      <c r="F16" s="47" t="s">
        <v>128</v>
      </c>
      <c r="G16" s="47" t="s">
        <v>85</v>
      </c>
    </row>
    <row r="17" spans="1:7" ht="12.75">
      <c r="A17" s="8">
        <v>4</v>
      </c>
      <c r="B17" s="83" t="s">
        <v>174</v>
      </c>
      <c r="C17" s="9" t="s">
        <v>70</v>
      </c>
      <c r="D17" s="9">
        <v>249.3</v>
      </c>
      <c r="E17" s="78">
        <v>104461</v>
      </c>
      <c r="F17" s="47" t="s">
        <v>175</v>
      </c>
      <c r="G17" s="47" t="s">
        <v>85</v>
      </c>
    </row>
    <row r="18" spans="1:7" ht="12.75">
      <c r="A18" s="8">
        <v>5</v>
      </c>
      <c r="B18" s="83" t="s">
        <v>176</v>
      </c>
      <c r="C18" s="9" t="s">
        <v>70</v>
      </c>
      <c r="D18" s="9">
        <v>256</v>
      </c>
      <c r="E18" s="78">
        <v>115490</v>
      </c>
      <c r="F18" s="47" t="s">
        <v>175</v>
      </c>
      <c r="G18" s="47" t="s">
        <v>85</v>
      </c>
    </row>
    <row r="19" spans="1:7" ht="12.75">
      <c r="A19" s="8">
        <v>6</v>
      </c>
      <c r="B19" s="83" t="s">
        <v>177</v>
      </c>
      <c r="C19" s="9" t="s">
        <v>70</v>
      </c>
      <c r="D19" s="9">
        <v>257</v>
      </c>
      <c r="E19" s="78">
        <v>109446</v>
      </c>
      <c r="F19" s="47" t="s">
        <v>175</v>
      </c>
      <c r="G19" s="47" t="s">
        <v>85</v>
      </c>
    </row>
    <row r="20" spans="1:7" ht="27.75" customHeight="1">
      <c r="A20" s="8">
        <v>7</v>
      </c>
      <c r="B20" s="83" t="s">
        <v>178</v>
      </c>
      <c r="C20" s="9" t="s">
        <v>68</v>
      </c>
      <c r="D20" s="9">
        <v>1</v>
      </c>
      <c r="E20" s="78">
        <v>18746</v>
      </c>
      <c r="F20" s="47" t="s">
        <v>175</v>
      </c>
      <c r="G20" s="47" t="s">
        <v>85</v>
      </c>
    </row>
    <row r="21" spans="1:7" ht="15" customHeight="1">
      <c r="A21" s="8">
        <v>8</v>
      </c>
      <c r="B21" s="83" t="s">
        <v>179</v>
      </c>
      <c r="C21" s="9" t="s">
        <v>68</v>
      </c>
      <c r="D21" s="9">
        <v>1</v>
      </c>
      <c r="E21" s="78">
        <v>14250</v>
      </c>
      <c r="F21" s="47" t="s">
        <v>175</v>
      </c>
      <c r="G21" s="47" t="s">
        <v>85</v>
      </c>
    </row>
    <row r="22" spans="1:7" ht="25.5">
      <c r="A22" s="8">
        <v>9</v>
      </c>
      <c r="B22" s="88" t="s">
        <v>180</v>
      </c>
      <c r="C22" s="9"/>
      <c r="D22" s="9"/>
      <c r="E22" s="78">
        <v>1201.29</v>
      </c>
      <c r="F22" s="47" t="s">
        <v>181</v>
      </c>
      <c r="G22" s="47" t="s">
        <v>85</v>
      </c>
    </row>
    <row r="23" spans="1:7" ht="15" customHeight="1">
      <c r="A23" s="8">
        <v>10</v>
      </c>
      <c r="B23" s="88" t="s">
        <v>290</v>
      </c>
      <c r="C23" s="9" t="s">
        <v>67</v>
      </c>
      <c r="D23" s="9">
        <v>1</v>
      </c>
      <c r="E23" s="174">
        <v>653</v>
      </c>
      <c r="F23" s="47" t="s">
        <v>258</v>
      </c>
      <c r="G23" s="47" t="s">
        <v>85</v>
      </c>
    </row>
    <row r="24" spans="1:7" ht="12.75">
      <c r="A24" s="8">
        <v>11</v>
      </c>
      <c r="B24" s="88" t="s">
        <v>361</v>
      </c>
      <c r="C24" s="9" t="s">
        <v>67</v>
      </c>
      <c r="D24" s="10">
        <v>36</v>
      </c>
      <c r="E24" s="150">
        <v>12211</v>
      </c>
      <c r="F24" s="89" t="s">
        <v>362</v>
      </c>
      <c r="G24" s="47" t="s">
        <v>85</v>
      </c>
    </row>
    <row r="25" spans="1:7" ht="25.5">
      <c r="A25" s="8">
        <v>12</v>
      </c>
      <c r="B25" s="175" t="s">
        <v>363</v>
      </c>
      <c r="C25" s="176" t="s">
        <v>70</v>
      </c>
      <c r="D25" s="179" t="s">
        <v>364</v>
      </c>
      <c r="E25" s="150">
        <v>74950</v>
      </c>
      <c r="F25" s="89" t="s">
        <v>362</v>
      </c>
      <c r="G25" s="47" t="s">
        <v>85</v>
      </c>
    </row>
    <row r="26" spans="1:7" ht="12.75">
      <c r="A26" s="8">
        <v>13</v>
      </c>
      <c r="B26" s="88" t="s">
        <v>365</v>
      </c>
      <c r="C26" s="10" t="s">
        <v>68</v>
      </c>
      <c r="D26" s="10">
        <v>12</v>
      </c>
      <c r="E26" s="234">
        <v>14407</v>
      </c>
      <c r="F26" s="210" t="s">
        <v>366</v>
      </c>
      <c r="G26" s="208" t="s">
        <v>85</v>
      </c>
    </row>
    <row r="27" spans="1:7" ht="12.75">
      <c r="A27" s="8">
        <v>14</v>
      </c>
      <c r="B27" s="88" t="s">
        <v>87</v>
      </c>
      <c r="C27" s="10" t="s">
        <v>68</v>
      </c>
      <c r="D27" s="10">
        <v>9</v>
      </c>
      <c r="E27" s="235"/>
      <c r="F27" s="237"/>
      <c r="G27" s="164"/>
    </row>
    <row r="28" spans="1:7" ht="12.75">
      <c r="A28" s="8">
        <v>15</v>
      </c>
      <c r="B28" s="88" t="s">
        <v>367</v>
      </c>
      <c r="C28" s="10" t="s">
        <v>68</v>
      </c>
      <c r="D28" s="10">
        <v>3</v>
      </c>
      <c r="E28" s="236"/>
      <c r="F28" s="211"/>
      <c r="G28" s="209"/>
    </row>
    <row r="29" spans="1:7" ht="12.75">
      <c r="A29" s="8">
        <v>16</v>
      </c>
      <c r="B29" s="32" t="s">
        <v>86</v>
      </c>
      <c r="C29" s="9" t="s">
        <v>68</v>
      </c>
      <c r="D29" s="9">
        <v>4</v>
      </c>
      <c r="E29" s="180">
        <v>6572</v>
      </c>
      <c r="F29" s="82" t="s">
        <v>366</v>
      </c>
      <c r="G29" s="47" t="s">
        <v>85</v>
      </c>
    </row>
    <row r="30" spans="1:7" ht="25.5">
      <c r="A30" s="8">
        <v>17</v>
      </c>
      <c r="B30" s="32" t="s">
        <v>191</v>
      </c>
      <c r="C30" s="9" t="s">
        <v>68</v>
      </c>
      <c r="D30" s="9">
        <v>1</v>
      </c>
      <c r="E30" s="180">
        <v>4411</v>
      </c>
      <c r="F30" s="82" t="s">
        <v>366</v>
      </c>
      <c r="G30" s="47"/>
    </row>
    <row r="31" spans="1:7" ht="12.75">
      <c r="A31" s="8"/>
      <c r="B31" s="32"/>
      <c r="C31" s="9"/>
      <c r="D31" s="9"/>
      <c r="E31" s="181"/>
      <c r="F31" s="182"/>
      <c r="G31" s="47"/>
    </row>
    <row r="32" spans="1:7" ht="12.75">
      <c r="A32" s="48"/>
      <c r="B32" s="13" t="s">
        <v>368</v>
      </c>
      <c r="C32" s="49" t="s">
        <v>61</v>
      </c>
      <c r="D32" s="183"/>
      <c r="E32" s="27">
        <f>SUM(E14:E31)</f>
        <v>515713.29</v>
      </c>
      <c r="F32" s="184"/>
      <c r="G32" s="184"/>
    </row>
  </sheetData>
  <mergeCells count="12">
    <mergeCell ref="A2:F2"/>
    <mergeCell ref="A3:F3"/>
    <mergeCell ref="A4:F4"/>
    <mergeCell ref="B6:D6"/>
    <mergeCell ref="B7:D7"/>
    <mergeCell ref="E26:E28"/>
    <mergeCell ref="F26:F28"/>
    <mergeCell ref="G26:G28"/>
    <mergeCell ref="B8:D8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5"/>
  <sheetViews>
    <sheetView workbookViewId="0" topLeftCell="A1">
      <selection activeCell="C8" sqref="C8:E8"/>
    </sheetView>
  </sheetViews>
  <sheetFormatPr defaultColWidth="9.00390625" defaultRowHeight="12.75"/>
  <cols>
    <col min="1" max="1" width="0.37109375" style="0" customWidth="1"/>
    <col min="2" max="2" width="4.00390625" style="0" customWidth="1"/>
    <col min="3" max="3" width="42.375" style="0" customWidth="1"/>
    <col min="4" max="4" width="4.25390625" style="0" customWidth="1"/>
    <col min="5" max="5" width="7.125" style="0" customWidth="1"/>
    <col min="6" max="6" width="14.125" style="0" customWidth="1"/>
    <col min="7" max="7" width="10.25390625" style="0" customWidth="1"/>
    <col min="8" max="8" width="8.25390625" style="0" customWidth="1"/>
  </cols>
  <sheetData>
    <row r="2" spans="3:8" ht="15">
      <c r="C2" s="248" t="s">
        <v>129</v>
      </c>
      <c r="D2" s="248"/>
      <c r="E2" s="248"/>
      <c r="F2" s="249"/>
      <c r="G2" s="249"/>
      <c r="H2" s="249"/>
    </row>
    <row r="3" spans="3:8" ht="15">
      <c r="C3" s="248" t="s">
        <v>73</v>
      </c>
      <c r="D3" s="248"/>
      <c r="E3" s="248"/>
      <c r="F3" s="249"/>
      <c r="G3" s="249"/>
      <c r="H3" s="249"/>
    </row>
    <row r="4" spans="3:8" ht="15">
      <c r="C4" s="248" t="s">
        <v>408</v>
      </c>
      <c r="D4" s="248"/>
      <c r="E4" s="248"/>
      <c r="F4" s="249"/>
      <c r="G4" s="249"/>
      <c r="H4" s="249"/>
    </row>
    <row r="5" spans="3:8" ht="15">
      <c r="C5" s="153"/>
      <c r="D5" s="153"/>
      <c r="E5" s="153"/>
      <c r="F5" s="91"/>
      <c r="G5" s="91"/>
      <c r="H5" s="91"/>
    </row>
    <row r="6" spans="3:8" ht="14.25">
      <c r="C6" s="212" t="s">
        <v>356</v>
      </c>
      <c r="D6" s="205"/>
      <c r="E6" s="205"/>
      <c r="F6" s="168">
        <v>590492.5</v>
      </c>
      <c r="G6" s="118" t="s">
        <v>66</v>
      </c>
      <c r="H6" s="91"/>
    </row>
    <row r="7" spans="3:8" ht="14.25">
      <c r="C7" s="212" t="s">
        <v>357</v>
      </c>
      <c r="D7" s="205"/>
      <c r="E7" s="205"/>
      <c r="F7" s="168">
        <v>594942.33</v>
      </c>
      <c r="G7" s="118" t="s">
        <v>66</v>
      </c>
      <c r="H7" s="91"/>
    </row>
    <row r="8" spans="3:8" ht="30.75" customHeight="1">
      <c r="C8" s="212" t="s">
        <v>369</v>
      </c>
      <c r="D8" s="233"/>
      <c r="E8" s="233"/>
      <c r="F8" s="169">
        <v>93174.01</v>
      </c>
      <c r="G8" s="118" t="s">
        <v>66</v>
      </c>
      <c r="H8" s="91"/>
    </row>
    <row r="9" spans="3:8" ht="14.25">
      <c r="C9" s="212" t="s">
        <v>409</v>
      </c>
      <c r="D9" s="233"/>
      <c r="E9" s="233"/>
      <c r="F9" s="201">
        <v>23917.02</v>
      </c>
      <c r="G9" s="118" t="s">
        <v>66</v>
      </c>
      <c r="H9" s="91"/>
    </row>
    <row r="10" spans="3:8" ht="14.25">
      <c r="C10" s="212" t="s">
        <v>400</v>
      </c>
      <c r="D10" s="233"/>
      <c r="E10" s="233"/>
      <c r="F10" s="171">
        <v>43760</v>
      </c>
      <c r="G10" s="118" t="s">
        <v>66</v>
      </c>
      <c r="H10" s="91"/>
    </row>
    <row r="11" spans="3:8" ht="15">
      <c r="C11" s="204" t="s">
        <v>370</v>
      </c>
      <c r="D11" s="205"/>
      <c r="E11" s="205"/>
      <c r="F11" s="172">
        <v>134423.74</v>
      </c>
      <c r="G11" s="118" t="s">
        <v>66</v>
      </c>
      <c r="H11" s="91"/>
    </row>
    <row r="12" spans="3:8" ht="12.75">
      <c r="C12" s="1"/>
      <c r="D12" s="1"/>
      <c r="E12" s="1"/>
      <c r="F12" s="86"/>
      <c r="G12" s="86"/>
      <c r="H12" s="86"/>
    </row>
    <row r="13" spans="1:8" ht="37.5" customHeight="1">
      <c r="A13" s="29"/>
      <c r="B13" s="71" t="s">
        <v>95</v>
      </c>
      <c r="C13" s="72" t="s">
        <v>60</v>
      </c>
      <c r="D13" s="73" t="s">
        <v>74</v>
      </c>
      <c r="E13" s="73" t="s">
        <v>69</v>
      </c>
      <c r="F13" s="46" t="s">
        <v>140</v>
      </c>
      <c r="G13" s="73" t="s">
        <v>81</v>
      </c>
      <c r="H13" s="73" t="s">
        <v>82</v>
      </c>
    </row>
    <row r="14" spans="1:8" ht="13.5" customHeight="1">
      <c r="A14" s="28"/>
      <c r="B14" s="68">
        <v>1</v>
      </c>
      <c r="C14" s="32" t="s">
        <v>96</v>
      </c>
      <c r="D14" s="68" t="s">
        <v>67</v>
      </c>
      <c r="E14" s="68">
        <v>2.25</v>
      </c>
      <c r="F14" s="69">
        <v>1531</v>
      </c>
      <c r="G14" s="47" t="s">
        <v>142</v>
      </c>
      <c r="H14" s="47" t="s">
        <v>85</v>
      </c>
    </row>
    <row r="15" spans="1:8" ht="15.75" customHeight="1">
      <c r="A15" s="28"/>
      <c r="B15" s="68">
        <v>2</v>
      </c>
      <c r="C15" s="32" t="s">
        <v>97</v>
      </c>
      <c r="D15" s="68" t="s">
        <v>67</v>
      </c>
      <c r="E15" s="68">
        <v>13</v>
      </c>
      <c r="F15" s="69">
        <v>9756</v>
      </c>
      <c r="G15" s="47" t="s">
        <v>134</v>
      </c>
      <c r="H15" s="47" t="s">
        <v>85</v>
      </c>
    </row>
    <row r="16" spans="1:13" ht="27.75" customHeight="1">
      <c r="A16" s="28"/>
      <c r="B16" s="68">
        <v>3</v>
      </c>
      <c r="C16" s="32" t="s">
        <v>98</v>
      </c>
      <c r="D16" s="68" t="s">
        <v>75</v>
      </c>
      <c r="E16" s="68">
        <v>0.44</v>
      </c>
      <c r="F16" s="69">
        <v>4109</v>
      </c>
      <c r="G16" s="47" t="s">
        <v>134</v>
      </c>
      <c r="H16" s="47" t="s">
        <v>85</v>
      </c>
      <c r="M16" t="s">
        <v>410</v>
      </c>
    </row>
    <row r="17" spans="1:8" ht="12.75">
      <c r="A17" s="28"/>
      <c r="B17" s="68">
        <v>4</v>
      </c>
      <c r="C17" s="32" t="s">
        <v>99</v>
      </c>
      <c r="D17" s="68" t="s">
        <v>68</v>
      </c>
      <c r="E17" s="68">
        <v>1</v>
      </c>
      <c r="F17" s="69">
        <v>1552</v>
      </c>
      <c r="G17" s="47" t="s">
        <v>134</v>
      </c>
      <c r="H17" s="47" t="s">
        <v>85</v>
      </c>
    </row>
    <row r="18" spans="1:8" ht="12.75">
      <c r="A18" s="28"/>
      <c r="B18" s="68">
        <v>5</v>
      </c>
      <c r="C18" s="32" t="s">
        <v>100</v>
      </c>
      <c r="D18" s="68" t="s">
        <v>67</v>
      </c>
      <c r="E18" s="68">
        <v>2.97</v>
      </c>
      <c r="F18" s="243">
        <v>2696</v>
      </c>
      <c r="G18" s="246" t="s">
        <v>134</v>
      </c>
      <c r="H18" s="246" t="s">
        <v>85</v>
      </c>
    </row>
    <row r="19" spans="1:8" ht="12.75">
      <c r="A19" s="28"/>
      <c r="B19" s="68">
        <v>6</v>
      </c>
      <c r="C19" s="32" t="s">
        <v>71</v>
      </c>
      <c r="D19" s="68" t="s">
        <v>68</v>
      </c>
      <c r="E19" s="68">
        <v>1</v>
      </c>
      <c r="F19" s="245"/>
      <c r="G19" s="247"/>
      <c r="H19" s="247"/>
    </row>
    <row r="20" spans="1:8" ht="12.75">
      <c r="A20" s="28"/>
      <c r="B20" s="68">
        <v>7</v>
      </c>
      <c r="C20" s="32" t="s">
        <v>101</v>
      </c>
      <c r="D20" s="68" t="s">
        <v>67</v>
      </c>
      <c r="E20" s="68">
        <v>3.25</v>
      </c>
      <c r="F20" s="243">
        <v>2455</v>
      </c>
      <c r="G20" s="246" t="s">
        <v>134</v>
      </c>
      <c r="H20" s="246" t="s">
        <v>85</v>
      </c>
    </row>
    <row r="21" spans="1:8" ht="12.75">
      <c r="A21" s="28"/>
      <c r="B21" s="68">
        <v>8</v>
      </c>
      <c r="C21" s="32" t="s">
        <v>102</v>
      </c>
      <c r="D21" s="68" t="s">
        <v>68</v>
      </c>
      <c r="E21" s="68">
        <v>1</v>
      </c>
      <c r="F21" s="245"/>
      <c r="G21" s="247" t="s">
        <v>84</v>
      </c>
      <c r="H21" s="247"/>
    </row>
    <row r="22" spans="1:8" ht="12.75">
      <c r="A22" s="28"/>
      <c r="B22" s="68">
        <v>9</v>
      </c>
      <c r="C22" s="32" t="s">
        <v>103</v>
      </c>
      <c r="D22" s="68" t="s">
        <v>67</v>
      </c>
      <c r="E22" s="68">
        <v>2.25</v>
      </c>
      <c r="F22" s="69">
        <v>1500</v>
      </c>
      <c r="G22" s="47" t="s">
        <v>134</v>
      </c>
      <c r="H22" s="47" t="s">
        <v>85</v>
      </c>
    </row>
    <row r="23" spans="1:8" ht="12.75">
      <c r="A23" s="28"/>
      <c r="B23" s="68">
        <v>10</v>
      </c>
      <c r="C23" s="32" t="s">
        <v>104</v>
      </c>
      <c r="D23" s="68" t="s">
        <v>68</v>
      </c>
      <c r="E23" s="68">
        <v>2</v>
      </c>
      <c r="F23" s="243">
        <v>6796</v>
      </c>
      <c r="G23" s="208" t="s">
        <v>134</v>
      </c>
      <c r="H23" s="208" t="s">
        <v>85</v>
      </c>
    </row>
    <row r="24" spans="1:10" ht="12.75">
      <c r="A24" s="28"/>
      <c r="B24" s="68">
        <v>11</v>
      </c>
      <c r="C24" s="32" t="s">
        <v>105</v>
      </c>
      <c r="D24" s="68" t="s">
        <v>68</v>
      </c>
      <c r="E24" s="68">
        <v>2</v>
      </c>
      <c r="F24" s="244"/>
      <c r="G24" s="229"/>
      <c r="H24" s="164"/>
      <c r="J24" t="s">
        <v>255</v>
      </c>
    </row>
    <row r="25" spans="1:8" ht="12.75">
      <c r="A25" s="28"/>
      <c r="B25" s="68">
        <v>12</v>
      </c>
      <c r="C25" s="32" t="s">
        <v>106</v>
      </c>
      <c r="D25" s="68" t="s">
        <v>67</v>
      </c>
      <c r="E25" s="68">
        <v>4</v>
      </c>
      <c r="F25" s="244"/>
      <c r="G25" s="229"/>
      <c r="H25" s="164"/>
    </row>
    <row r="26" spans="1:8" ht="12.75">
      <c r="A26" s="28"/>
      <c r="B26" s="68">
        <v>13</v>
      </c>
      <c r="C26" s="32" t="s">
        <v>107</v>
      </c>
      <c r="D26" s="68" t="s">
        <v>67</v>
      </c>
      <c r="E26" s="68">
        <v>2</v>
      </c>
      <c r="F26" s="244"/>
      <c r="G26" s="229"/>
      <c r="H26" s="164"/>
    </row>
    <row r="27" spans="1:8" ht="12.75">
      <c r="A27" s="28"/>
      <c r="B27" s="68">
        <v>14</v>
      </c>
      <c r="C27" s="32" t="s">
        <v>88</v>
      </c>
      <c r="D27" s="68" t="s">
        <v>68</v>
      </c>
      <c r="E27" s="68">
        <v>1</v>
      </c>
      <c r="F27" s="244"/>
      <c r="G27" s="229"/>
      <c r="H27" s="164"/>
    </row>
    <row r="28" spans="2:8" ht="12.75">
      <c r="B28" s="68">
        <v>15</v>
      </c>
      <c r="C28" s="32" t="s">
        <v>108</v>
      </c>
      <c r="D28" s="68" t="s">
        <v>68</v>
      </c>
      <c r="E28" s="68">
        <v>3</v>
      </c>
      <c r="F28" s="245"/>
      <c r="G28" s="230"/>
      <c r="H28" s="209"/>
    </row>
    <row r="29" spans="2:8" ht="12.75">
      <c r="B29" s="68">
        <v>16</v>
      </c>
      <c r="C29" s="32" t="s">
        <v>109</v>
      </c>
      <c r="D29" s="68" t="s">
        <v>67</v>
      </c>
      <c r="E29" s="68">
        <v>2.25</v>
      </c>
      <c r="F29" s="243">
        <v>27153</v>
      </c>
      <c r="G29" s="208" t="s">
        <v>134</v>
      </c>
      <c r="H29" s="208" t="s">
        <v>85</v>
      </c>
    </row>
    <row r="30" spans="2:8" ht="12.75">
      <c r="B30" s="68">
        <v>17</v>
      </c>
      <c r="C30" s="32" t="s">
        <v>110</v>
      </c>
      <c r="D30" s="68" t="s">
        <v>68</v>
      </c>
      <c r="E30" s="68">
        <v>2</v>
      </c>
      <c r="F30" s="244"/>
      <c r="G30" s="229"/>
      <c r="H30" s="164"/>
    </row>
    <row r="31" spans="2:8" ht="12.75">
      <c r="B31" s="68">
        <v>18</v>
      </c>
      <c r="C31" s="32" t="s">
        <v>111</v>
      </c>
      <c r="D31" s="68" t="s">
        <v>68</v>
      </c>
      <c r="E31" s="68">
        <v>4</v>
      </c>
      <c r="F31" s="244"/>
      <c r="G31" s="229"/>
      <c r="H31" s="164"/>
    </row>
    <row r="32" spans="2:8" ht="27.75" customHeight="1">
      <c r="B32" s="68">
        <v>19</v>
      </c>
      <c r="C32" s="32" t="s">
        <v>112</v>
      </c>
      <c r="D32" s="68" t="s">
        <v>67</v>
      </c>
      <c r="E32" s="68">
        <v>18</v>
      </c>
      <c r="F32" s="244"/>
      <c r="G32" s="229"/>
      <c r="H32" s="164"/>
    </row>
    <row r="33" spans="2:8" ht="12.75">
      <c r="B33" s="68">
        <v>20</v>
      </c>
      <c r="C33" s="32" t="s">
        <v>88</v>
      </c>
      <c r="D33" s="68" t="s">
        <v>68</v>
      </c>
      <c r="E33" s="68">
        <v>6</v>
      </c>
      <c r="F33" s="244"/>
      <c r="G33" s="229"/>
      <c r="H33" s="164"/>
    </row>
    <row r="34" spans="2:8" ht="12.75">
      <c r="B34" s="68">
        <v>21</v>
      </c>
      <c r="C34" s="32" t="s">
        <v>113</v>
      </c>
      <c r="D34" s="68" t="s">
        <v>68</v>
      </c>
      <c r="E34" s="68">
        <v>7</v>
      </c>
      <c r="F34" s="244"/>
      <c r="G34" s="229"/>
      <c r="H34" s="164"/>
    </row>
    <row r="35" spans="2:8" ht="12.75">
      <c r="B35" s="68">
        <v>22</v>
      </c>
      <c r="C35" s="32" t="s">
        <v>87</v>
      </c>
      <c r="D35" s="68" t="s">
        <v>68</v>
      </c>
      <c r="E35" s="68">
        <v>4</v>
      </c>
      <c r="F35" s="244"/>
      <c r="G35" s="229"/>
      <c r="H35" s="164"/>
    </row>
    <row r="36" spans="2:8" ht="12.75">
      <c r="B36" s="68">
        <v>23</v>
      </c>
      <c r="C36" s="32" t="s">
        <v>114</v>
      </c>
      <c r="D36" s="68" t="s">
        <v>67</v>
      </c>
      <c r="E36" s="68">
        <v>12</v>
      </c>
      <c r="F36" s="245"/>
      <c r="G36" s="230"/>
      <c r="H36" s="209"/>
    </row>
    <row r="37" spans="2:8" ht="12.75">
      <c r="B37" s="68">
        <v>24</v>
      </c>
      <c r="C37" s="32" t="s">
        <v>291</v>
      </c>
      <c r="D37" s="68" t="s">
        <v>68</v>
      </c>
      <c r="E37" s="68">
        <v>2</v>
      </c>
      <c r="F37" s="239">
        <v>2304</v>
      </c>
      <c r="G37" s="47"/>
      <c r="H37" s="47"/>
    </row>
    <row r="38" spans="2:8" ht="12.75">
      <c r="B38" s="68">
        <v>25</v>
      </c>
      <c r="C38" s="32" t="s">
        <v>143</v>
      </c>
      <c r="D38" s="68" t="s">
        <v>68</v>
      </c>
      <c r="E38" s="68">
        <v>2</v>
      </c>
      <c r="F38" s="240"/>
      <c r="G38" s="47" t="s">
        <v>131</v>
      </c>
      <c r="H38" s="47" t="s">
        <v>85</v>
      </c>
    </row>
    <row r="39" spans="2:8" ht="12.75">
      <c r="B39" s="68">
        <v>26</v>
      </c>
      <c r="C39" s="32" t="s">
        <v>144</v>
      </c>
      <c r="D39" s="68" t="s">
        <v>67</v>
      </c>
      <c r="E39" s="68">
        <v>6</v>
      </c>
      <c r="F39" s="239">
        <v>9429</v>
      </c>
      <c r="G39" s="241" t="s">
        <v>128</v>
      </c>
      <c r="H39" s="241" t="s">
        <v>85</v>
      </c>
    </row>
    <row r="40" spans="2:8" ht="12.75">
      <c r="B40" s="68">
        <v>27</v>
      </c>
      <c r="C40" s="32" t="s">
        <v>145</v>
      </c>
      <c r="D40" s="68" t="s">
        <v>67</v>
      </c>
      <c r="E40" s="68">
        <v>6.6</v>
      </c>
      <c r="F40" s="240"/>
      <c r="G40" s="242"/>
      <c r="H40" s="242"/>
    </row>
    <row r="41" spans="2:8" ht="14.25" customHeight="1">
      <c r="B41" s="68">
        <v>28</v>
      </c>
      <c r="C41" s="32" t="s">
        <v>146</v>
      </c>
      <c r="D41" s="68" t="s">
        <v>68</v>
      </c>
      <c r="E41" s="68">
        <v>1</v>
      </c>
      <c r="F41" s="32">
        <v>1840</v>
      </c>
      <c r="G41" s="47" t="s">
        <v>128</v>
      </c>
      <c r="H41" s="47" t="s">
        <v>85</v>
      </c>
    </row>
    <row r="42" spans="2:8" ht="12.75">
      <c r="B42" s="68">
        <v>29</v>
      </c>
      <c r="C42" s="32" t="s">
        <v>199</v>
      </c>
      <c r="D42" s="68" t="s">
        <v>68</v>
      </c>
      <c r="E42" s="68">
        <v>2</v>
      </c>
      <c r="F42" s="32">
        <v>4838</v>
      </c>
      <c r="G42" s="47" t="s">
        <v>183</v>
      </c>
      <c r="H42" s="47"/>
    </row>
    <row r="43" spans="2:8" ht="12.75">
      <c r="B43" s="68">
        <v>30</v>
      </c>
      <c r="C43" s="32" t="s">
        <v>200</v>
      </c>
      <c r="D43" s="68" t="s">
        <v>68</v>
      </c>
      <c r="E43" s="68">
        <v>6</v>
      </c>
      <c r="F43" s="32">
        <v>20354</v>
      </c>
      <c r="G43" s="47" t="s">
        <v>175</v>
      </c>
      <c r="H43" s="47" t="s">
        <v>85</v>
      </c>
    </row>
    <row r="44" spans="2:8" ht="12.75">
      <c r="B44" s="68">
        <v>31</v>
      </c>
      <c r="C44" s="32" t="s">
        <v>201</v>
      </c>
      <c r="D44" s="68" t="s">
        <v>70</v>
      </c>
      <c r="E44" s="68">
        <v>29.4</v>
      </c>
      <c r="F44" s="32">
        <v>4181</v>
      </c>
      <c r="G44" s="47" t="s">
        <v>175</v>
      </c>
      <c r="H44" s="47" t="s">
        <v>85</v>
      </c>
    </row>
    <row r="45" spans="2:8" ht="12.75">
      <c r="B45" s="68">
        <v>32</v>
      </c>
      <c r="C45" s="32" t="s">
        <v>202</v>
      </c>
      <c r="D45" s="68" t="s">
        <v>70</v>
      </c>
      <c r="E45" s="68">
        <v>9.65</v>
      </c>
      <c r="F45" s="32">
        <v>3995</v>
      </c>
      <c r="G45" s="47" t="s">
        <v>175</v>
      </c>
      <c r="H45" s="47" t="s">
        <v>85</v>
      </c>
    </row>
    <row r="46" spans="2:8" ht="12.75">
      <c r="B46" s="68">
        <v>33</v>
      </c>
      <c r="C46" s="32" t="s">
        <v>203</v>
      </c>
      <c r="D46" s="68" t="s">
        <v>68</v>
      </c>
      <c r="E46" s="68"/>
      <c r="F46" s="32">
        <v>621.56</v>
      </c>
      <c r="G46" s="47" t="s">
        <v>181</v>
      </c>
      <c r="H46" s="47" t="s">
        <v>85</v>
      </c>
    </row>
    <row r="47" spans="2:8" ht="12.75">
      <c r="B47" s="68">
        <v>34</v>
      </c>
      <c r="C47" s="32" t="s">
        <v>204</v>
      </c>
      <c r="D47" s="68" t="s">
        <v>70</v>
      </c>
      <c r="E47" s="68">
        <v>29.3</v>
      </c>
      <c r="F47" s="32">
        <v>4169</v>
      </c>
      <c r="G47" s="47" t="s">
        <v>181</v>
      </c>
      <c r="H47" s="47" t="s">
        <v>85</v>
      </c>
    </row>
    <row r="48" spans="2:8" ht="12.75">
      <c r="B48" s="68">
        <v>35</v>
      </c>
      <c r="C48" s="32" t="s">
        <v>205</v>
      </c>
      <c r="D48" s="68" t="s">
        <v>67</v>
      </c>
      <c r="E48" s="68">
        <v>16</v>
      </c>
      <c r="F48" s="32">
        <v>3943</v>
      </c>
      <c r="G48" s="47" t="s">
        <v>181</v>
      </c>
      <c r="H48" s="47" t="s">
        <v>85</v>
      </c>
    </row>
    <row r="49" spans="2:8" ht="12.75">
      <c r="B49" s="68">
        <v>36</v>
      </c>
      <c r="C49" s="32" t="s">
        <v>292</v>
      </c>
      <c r="D49" s="68" t="s">
        <v>70</v>
      </c>
      <c r="E49" s="68">
        <v>46.41</v>
      </c>
      <c r="F49" s="32">
        <v>34698</v>
      </c>
      <c r="G49" s="47" t="s">
        <v>181</v>
      </c>
      <c r="H49" s="47" t="s">
        <v>85</v>
      </c>
    </row>
    <row r="50" spans="2:8" ht="12.75">
      <c r="B50" s="68">
        <v>37</v>
      </c>
      <c r="C50" s="32" t="s">
        <v>206</v>
      </c>
      <c r="D50" s="68" t="s">
        <v>70</v>
      </c>
      <c r="E50" s="68">
        <v>30</v>
      </c>
      <c r="F50" s="32">
        <v>10548</v>
      </c>
      <c r="G50" s="47" t="s">
        <v>181</v>
      </c>
      <c r="H50" s="47" t="s">
        <v>85</v>
      </c>
    </row>
    <row r="51" spans="2:8" ht="12.75">
      <c r="B51" s="68">
        <v>38</v>
      </c>
      <c r="C51" s="32" t="s">
        <v>293</v>
      </c>
      <c r="D51" s="68" t="s">
        <v>68</v>
      </c>
      <c r="E51" s="68">
        <v>8</v>
      </c>
      <c r="F51" s="32">
        <v>20694</v>
      </c>
      <c r="G51" s="47" t="s">
        <v>253</v>
      </c>
      <c r="H51" s="47" t="s">
        <v>85</v>
      </c>
    </row>
    <row r="52" spans="2:8" ht="25.5">
      <c r="B52" s="68">
        <v>39</v>
      </c>
      <c r="C52" s="32" t="s">
        <v>294</v>
      </c>
      <c r="D52" s="68" t="s">
        <v>67</v>
      </c>
      <c r="E52" s="68">
        <v>2.5</v>
      </c>
      <c r="F52" s="32">
        <v>1683</v>
      </c>
      <c r="G52" s="47" t="s">
        <v>253</v>
      </c>
      <c r="H52" s="47" t="s">
        <v>85</v>
      </c>
    </row>
    <row r="53" spans="2:8" ht="12.75">
      <c r="B53" s="68">
        <v>40</v>
      </c>
      <c r="C53" s="32" t="s">
        <v>295</v>
      </c>
      <c r="D53" s="68" t="s">
        <v>70</v>
      </c>
      <c r="E53" s="68">
        <v>16.7</v>
      </c>
      <c r="F53" s="32">
        <v>2650</v>
      </c>
      <c r="G53" s="47" t="s">
        <v>253</v>
      </c>
      <c r="H53" s="47" t="s">
        <v>85</v>
      </c>
    </row>
    <row r="54" spans="2:8" ht="12.75">
      <c r="B54" s="68">
        <v>41</v>
      </c>
      <c r="C54" s="32" t="s">
        <v>296</v>
      </c>
      <c r="D54" s="68" t="s">
        <v>70</v>
      </c>
      <c r="E54" s="68">
        <v>9.37</v>
      </c>
      <c r="F54" s="32">
        <v>3787</v>
      </c>
      <c r="G54" s="47" t="s">
        <v>253</v>
      </c>
      <c r="H54" s="47" t="s">
        <v>85</v>
      </c>
    </row>
    <row r="55" spans="2:8" ht="12.75">
      <c r="B55" s="138">
        <v>42</v>
      </c>
      <c r="C55" s="139" t="s">
        <v>297</v>
      </c>
      <c r="D55" s="140" t="s">
        <v>68</v>
      </c>
      <c r="E55" s="77">
        <v>19</v>
      </c>
      <c r="F55" s="141">
        <v>91900</v>
      </c>
      <c r="G55" s="80" t="s">
        <v>256</v>
      </c>
      <c r="H55" s="79" t="s">
        <v>85</v>
      </c>
    </row>
    <row r="56" spans="2:8" ht="12.75">
      <c r="B56" s="138">
        <v>42</v>
      </c>
      <c r="C56" s="139" t="s">
        <v>298</v>
      </c>
      <c r="D56" s="140" t="s">
        <v>68</v>
      </c>
      <c r="E56" s="77">
        <v>52</v>
      </c>
      <c r="F56" s="141">
        <v>18721</v>
      </c>
      <c r="G56" s="80" t="s">
        <v>256</v>
      </c>
      <c r="H56" s="79" t="s">
        <v>85</v>
      </c>
    </row>
    <row r="57" spans="2:8" ht="12.75">
      <c r="B57" s="138">
        <v>43</v>
      </c>
      <c r="C57" s="139" t="s">
        <v>299</v>
      </c>
      <c r="D57" s="140" t="s">
        <v>67</v>
      </c>
      <c r="E57" s="77">
        <v>8</v>
      </c>
      <c r="F57" s="141">
        <v>5342</v>
      </c>
      <c r="G57" s="80" t="s">
        <v>258</v>
      </c>
      <c r="H57" s="79" t="s">
        <v>85</v>
      </c>
    </row>
    <row r="58" spans="2:8" ht="12.75">
      <c r="B58" s="138">
        <v>44</v>
      </c>
      <c r="C58" s="139" t="s">
        <v>300</v>
      </c>
      <c r="D58" s="140" t="s">
        <v>68</v>
      </c>
      <c r="E58" s="77" t="s">
        <v>301</v>
      </c>
      <c r="F58" s="141">
        <v>11715</v>
      </c>
      <c r="G58" s="80" t="s">
        <v>258</v>
      </c>
      <c r="H58" s="79" t="s">
        <v>85</v>
      </c>
    </row>
    <row r="59" spans="2:8" ht="12.75">
      <c r="B59" s="138">
        <v>45</v>
      </c>
      <c r="C59" s="139" t="s">
        <v>411</v>
      </c>
      <c r="D59" s="140" t="s">
        <v>67</v>
      </c>
      <c r="E59" s="77">
        <v>2.25</v>
      </c>
      <c r="F59" s="141">
        <v>1702</v>
      </c>
      <c r="G59" s="80" t="s">
        <v>373</v>
      </c>
      <c r="H59" s="79" t="s">
        <v>85</v>
      </c>
    </row>
    <row r="60" spans="2:8" ht="12.75">
      <c r="B60" s="138">
        <v>46</v>
      </c>
      <c r="C60" s="139" t="s">
        <v>412</v>
      </c>
      <c r="D60" s="140" t="s">
        <v>68</v>
      </c>
      <c r="E60" s="77">
        <v>3</v>
      </c>
      <c r="F60" s="141">
        <v>9352</v>
      </c>
      <c r="G60" s="80" t="s">
        <v>373</v>
      </c>
      <c r="H60" s="79" t="s">
        <v>85</v>
      </c>
    </row>
    <row r="61" spans="2:8" ht="12.75">
      <c r="B61" s="138">
        <v>47</v>
      </c>
      <c r="C61" s="139" t="s">
        <v>413</v>
      </c>
      <c r="D61" s="140" t="s">
        <v>68</v>
      </c>
      <c r="E61" s="77">
        <v>1</v>
      </c>
      <c r="F61" s="141">
        <v>15323</v>
      </c>
      <c r="G61" s="80" t="s">
        <v>362</v>
      </c>
      <c r="H61" s="79" t="s">
        <v>85</v>
      </c>
    </row>
    <row r="62" spans="2:8" ht="12.75">
      <c r="B62" s="138">
        <v>48</v>
      </c>
      <c r="C62" s="139" t="s">
        <v>414</v>
      </c>
      <c r="D62" s="140" t="s">
        <v>68</v>
      </c>
      <c r="E62" s="77">
        <v>20</v>
      </c>
      <c r="F62" s="141">
        <v>12855</v>
      </c>
      <c r="G62" s="80" t="s">
        <v>366</v>
      </c>
      <c r="H62" s="79" t="s">
        <v>85</v>
      </c>
    </row>
    <row r="63" spans="2:8" ht="12.75">
      <c r="B63" s="138">
        <v>49</v>
      </c>
      <c r="C63" s="139" t="s">
        <v>415</v>
      </c>
      <c r="D63" s="140" t="s">
        <v>70</v>
      </c>
      <c r="E63" s="77">
        <v>16.3</v>
      </c>
      <c r="F63" s="141">
        <v>32995</v>
      </c>
      <c r="G63" s="80" t="s">
        <v>366</v>
      </c>
      <c r="H63" s="79" t="s">
        <v>85</v>
      </c>
    </row>
    <row r="64" spans="2:8" ht="12.75">
      <c r="B64" s="138"/>
      <c r="C64" s="70" t="s">
        <v>302</v>
      </c>
      <c r="D64" s="142"/>
      <c r="E64" s="142"/>
      <c r="F64" s="23">
        <f>SUM(F14:F63)</f>
        <v>387187.56</v>
      </c>
      <c r="G64" s="143"/>
      <c r="H64" s="144"/>
    </row>
    <row r="65" spans="2:8" ht="12.75">
      <c r="B65" s="270"/>
      <c r="C65" s="270"/>
      <c r="D65" s="271"/>
      <c r="E65" s="271"/>
      <c r="F65" s="272"/>
      <c r="G65" s="273"/>
      <c r="H65" s="274"/>
    </row>
  </sheetData>
  <mergeCells count="25">
    <mergeCell ref="F37:F38"/>
    <mergeCell ref="F39:F40"/>
    <mergeCell ref="G39:G40"/>
    <mergeCell ref="H39:H40"/>
    <mergeCell ref="F23:F28"/>
    <mergeCell ref="G23:G28"/>
    <mergeCell ref="H23:H28"/>
    <mergeCell ref="F29:F36"/>
    <mergeCell ref="G29:G36"/>
    <mergeCell ref="H29:H36"/>
    <mergeCell ref="C11:E11"/>
    <mergeCell ref="F18:F19"/>
    <mergeCell ref="G18:G19"/>
    <mergeCell ref="H18:H19"/>
    <mergeCell ref="C7:E7"/>
    <mergeCell ref="C8:E8"/>
    <mergeCell ref="C9:E9"/>
    <mergeCell ref="C10:E10"/>
    <mergeCell ref="C2:H2"/>
    <mergeCell ref="C3:H3"/>
    <mergeCell ref="C4:H4"/>
    <mergeCell ref="C6:E6"/>
    <mergeCell ref="F20:F21"/>
    <mergeCell ref="G20:G21"/>
    <mergeCell ref="H20:H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40"/>
  <sheetViews>
    <sheetView workbookViewId="0" topLeftCell="A1">
      <selection activeCell="C9" sqref="C9:E9"/>
    </sheetView>
  </sheetViews>
  <sheetFormatPr defaultColWidth="9.00390625" defaultRowHeight="12.75"/>
  <cols>
    <col min="1" max="1" width="0.37109375" style="0" customWidth="1"/>
    <col min="2" max="2" width="3.75390625" style="0" customWidth="1"/>
    <col min="3" max="3" width="44.125" style="0" customWidth="1"/>
    <col min="4" max="4" width="5.625" style="0" customWidth="1"/>
    <col min="5" max="5" width="6.375" style="0" customWidth="1"/>
    <col min="6" max="6" width="14.875" style="0" customWidth="1"/>
    <col min="7" max="7" width="9.75390625" style="0" customWidth="1"/>
    <col min="8" max="8" width="7.625" style="0" customWidth="1"/>
  </cols>
  <sheetData>
    <row r="3" spans="3:8" ht="15">
      <c r="C3" s="248" t="s">
        <v>129</v>
      </c>
      <c r="D3" s="248"/>
      <c r="E3" s="248"/>
      <c r="F3" s="249"/>
      <c r="G3" s="249"/>
      <c r="H3" s="249"/>
    </row>
    <row r="4" spans="3:8" ht="15">
      <c r="C4" s="248" t="s">
        <v>76</v>
      </c>
      <c r="D4" s="248"/>
      <c r="E4" s="248"/>
      <c r="F4" s="249"/>
      <c r="G4" s="249"/>
      <c r="H4" s="249"/>
    </row>
    <row r="5" spans="3:8" ht="15">
      <c r="C5" s="248" t="s">
        <v>416</v>
      </c>
      <c r="D5" s="248"/>
      <c r="E5" s="248"/>
      <c r="F5" s="249"/>
      <c r="G5" s="249"/>
      <c r="H5" s="249"/>
    </row>
    <row r="6" spans="3:8" ht="15">
      <c r="C6" s="153"/>
      <c r="D6" s="153"/>
      <c r="E6" s="153"/>
      <c r="F6" s="91"/>
      <c r="G6" s="91"/>
      <c r="H6" s="91"/>
    </row>
    <row r="7" spans="3:8" ht="14.25">
      <c r="C7" s="212" t="s">
        <v>356</v>
      </c>
      <c r="D7" s="205"/>
      <c r="E7" s="205"/>
      <c r="F7" s="168">
        <v>241304.22</v>
      </c>
      <c r="G7" s="118" t="s">
        <v>66</v>
      </c>
      <c r="H7" s="91"/>
    </row>
    <row r="8" spans="3:8" ht="14.25">
      <c r="C8" s="212" t="s">
        <v>357</v>
      </c>
      <c r="D8" s="205"/>
      <c r="E8" s="205"/>
      <c r="F8" s="168">
        <v>240298.16</v>
      </c>
      <c r="G8" s="118" t="s">
        <v>66</v>
      </c>
      <c r="H8" s="91"/>
    </row>
    <row r="9" spans="3:8" ht="30.75" customHeight="1">
      <c r="C9" s="212" t="s">
        <v>369</v>
      </c>
      <c r="D9" s="233"/>
      <c r="E9" s="233"/>
      <c r="F9" s="169">
        <v>52691.5</v>
      </c>
      <c r="G9" s="118" t="s">
        <v>66</v>
      </c>
      <c r="H9" s="91"/>
    </row>
    <row r="10" spans="3:8" ht="14.25">
      <c r="C10" s="212" t="s">
        <v>417</v>
      </c>
      <c r="D10" s="233"/>
      <c r="E10" s="233"/>
      <c r="F10" s="201">
        <v>56590.55</v>
      </c>
      <c r="G10" s="118" t="s">
        <v>66</v>
      </c>
      <c r="H10" s="91"/>
    </row>
    <row r="11" spans="3:8" ht="14.25">
      <c r="C11" s="212" t="s">
        <v>400</v>
      </c>
      <c r="D11" s="233"/>
      <c r="E11" s="233"/>
      <c r="F11" s="171">
        <v>29216</v>
      </c>
      <c r="G11" s="118" t="s">
        <v>66</v>
      </c>
      <c r="H11" s="91"/>
    </row>
    <row r="12" spans="3:8" ht="24" customHeight="1">
      <c r="C12" s="204" t="s">
        <v>418</v>
      </c>
      <c r="D12" s="205"/>
      <c r="E12" s="205"/>
      <c r="F12" s="172">
        <v>6157.49</v>
      </c>
      <c r="G12" s="118" t="s">
        <v>66</v>
      </c>
      <c r="H12" s="91"/>
    </row>
    <row r="13" spans="3:8" ht="15">
      <c r="C13" s="153"/>
      <c r="D13" s="153"/>
      <c r="E13" s="153"/>
      <c r="F13" s="91"/>
      <c r="G13" s="91"/>
      <c r="H13" s="91"/>
    </row>
    <row r="14" spans="3:8" ht="15">
      <c r="C14" s="153"/>
      <c r="D14" s="153"/>
      <c r="E14" s="153"/>
      <c r="F14" s="91"/>
      <c r="G14" s="91"/>
      <c r="H14" s="91"/>
    </row>
    <row r="15" spans="3:8" ht="0.75" customHeight="1">
      <c r="C15" s="153"/>
      <c r="D15" s="153"/>
      <c r="E15" s="153"/>
      <c r="F15" s="91"/>
      <c r="G15" s="91"/>
      <c r="H15" s="91"/>
    </row>
    <row r="16" spans="3:8" ht="15" hidden="1">
      <c r="C16" s="153"/>
      <c r="D16" s="153"/>
      <c r="E16" s="153"/>
      <c r="F16" s="91"/>
      <c r="G16" s="91"/>
      <c r="H16" s="91"/>
    </row>
    <row r="17" ht="12.75" hidden="1"/>
    <row r="18" spans="1:8" ht="33.75">
      <c r="A18" s="29"/>
      <c r="B18" s="74" t="s">
        <v>95</v>
      </c>
      <c r="C18" s="75" t="s">
        <v>60</v>
      </c>
      <c r="D18" s="46" t="s">
        <v>74</v>
      </c>
      <c r="E18" s="46" t="s">
        <v>69</v>
      </c>
      <c r="F18" s="46" t="s">
        <v>140</v>
      </c>
      <c r="G18" s="46" t="s">
        <v>81</v>
      </c>
      <c r="H18" s="46" t="s">
        <v>82</v>
      </c>
    </row>
    <row r="19" spans="1:8" ht="16.5" customHeight="1">
      <c r="A19" s="30"/>
      <c r="B19" s="31">
        <v>1</v>
      </c>
      <c r="C19" s="32" t="s">
        <v>115</v>
      </c>
      <c r="D19" s="68" t="s">
        <v>68</v>
      </c>
      <c r="E19" s="68">
        <v>1</v>
      </c>
      <c r="F19" s="251">
        <v>2221</v>
      </c>
      <c r="G19" s="250" t="s">
        <v>134</v>
      </c>
      <c r="H19" s="250" t="s">
        <v>85</v>
      </c>
    </row>
    <row r="20" spans="1:8" ht="25.5">
      <c r="A20" s="30"/>
      <c r="B20" s="31">
        <v>2</v>
      </c>
      <c r="C20" s="32" t="s">
        <v>116</v>
      </c>
      <c r="D20" s="68" t="s">
        <v>68</v>
      </c>
      <c r="E20" s="68">
        <v>2</v>
      </c>
      <c r="F20" s="252"/>
      <c r="G20" s="250" t="s">
        <v>84</v>
      </c>
      <c r="H20" s="250"/>
    </row>
    <row r="21" spans="1:8" ht="15.75" customHeight="1">
      <c r="A21" s="30"/>
      <c r="B21" s="31">
        <v>3</v>
      </c>
      <c r="C21" s="32" t="s">
        <v>117</v>
      </c>
      <c r="D21" s="68" t="s">
        <v>68</v>
      </c>
      <c r="E21" s="68">
        <v>2</v>
      </c>
      <c r="F21" s="252"/>
      <c r="G21" s="250" t="s">
        <v>84</v>
      </c>
      <c r="H21" s="250"/>
    </row>
    <row r="22" spans="1:8" ht="12.75">
      <c r="A22" s="30"/>
      <c r="B22" s="31">
        <v>4</v>
      </c>
      <c r="C22" s="32" t="s">
        <v>118</v>
      </c>
      <c r="D22" s="68" t="s">
        <v>68</v>
      </c>
      <c r="E22" s="68">
        <v>1</v>
      </c>
      <c r="F22" s="253"/>
      <c r="G22" s="250" t="s">
        <v>84</v>
      </c>
      <c r="H22" s="250"/>
    </row>
    <row r="23" spans="1:8" ht="12.75">
      <c r="A23" s="30"/>
      <c r="B23" s="31">
        <v>5</v>
      </c>
      <c r="C23" s="32" t="s">
        <v>147</v>
      </c>
      <c r="D23" s="68" t="s">
        <v>68</v>
      </c>
      <c r="E23" s="68">
        <v>5</v>
      </c>
      <c r="F23" s="32">
        <v>1359</v>
      </c>
      <c r="G23" s="47" t="s">
        <v>134</v>
      </c>
      <c r="H23" s="47" t="s">
        <v>85</v>
      </c>
    </row>
    <row r="24" spans="1:8" ht="12.75">
      <c r="A24" s="30"/>
      <c r="B24" s="31">
        <v>6</v>
      </c>
      <c r="C24" s="32" t="s">
        <v>148</v>
      </c>
      <c r="D24" s="68" t="s">
        <v>68</v>
      </c>
      <c r="E24" s="68">
        <v>1</v>
      </c>
      <c r="F24" s="239">
        <v>971</v>
      </c>
      <c r="G24" s="241" t="s">
        <v>134</v>
      </c>
      <c r="H24" s="241" t="s">
        <v>85</v>
      </c>
    </row>
    <row r="25" spans="1:11" ht="12.75">
      <c r="A25" s="30"/>
      <c r="B25" s="31">
        <v>7</v>
      </c>
      <c r="C25" s="32" t="s">
        <v>149</v>
      </c>
      <c r="D25" s="68" t="s">
        <v>68</v>
      </c>
      <c r="E25" s="68">
        <v>1</v>
      </c>
      <c r="F25" s="240"/>
      <c r="G25" s="242"/>
      <c r="H25" s="242"/>
      <c r="K25" s="275"/>
    </row>
    <row r="26" spans="1:8" ht="12.75">
      <c r="A26" s="30"/>
      <c r="B26" s="31">
        <v>8</v>
      </c>
      <c r="C26" s="32" t="s">
        <v>150</v>
      </c>
      <c r="D26" s="68" t="s">
        <v>75</v>
      </c>
      <c r="E26" s="68">
        <v>0.0744</v>
      </c>
      <c r="F26" s="32">
        <v>1035</v>
      </c>
      <c r="G26" s="47" t="s">
        <v>134</v>
      </c>
      <c r="H26" s="47" t="s">
        <v>85</v>
      </c>
    </row>
    <row r="27" spans="1:8" ht="12.75">
      <c r="A27" s="30"/>
      <c r="B27" s="31">
        <v>9</v>
      </c>
      <c r="C27" s="32" t="s">
        <v>151</v>
      </c>
      <c r="D27" s="68" t="s">
        <v>152</v>
      </c>
      <c r="E27" s="68">
        <v>6.51</v>
      </c>
      <c r="F27" s="32">
        <v>2288</v>
      </c>
      <c r="G27" s="47" t="s">
        <v>134</v>
      </c>
      <c r="H27" s="47" t="s">
        <v>85</v>
      </c>
    </row>
    <row r="28" spans="1:8" ht="12.75">
      <c r="A28" s="30"/>
      <c r="B28" s="31">
        <v>10</v>
      </c>
      <c r="C28" s="32" t="s">
        <v>153</v>
      </c>
      <c r="D28" s="68" t="s">
        <v>70</v>
      </c>
      <c r="E28" s="68">
        <v>96</v>
      </c>
      <c r="F28" s="32">
        <v>55229</v>
      </c>
      <c r="G28" s="47" t="s">
        <v>134</v>
      </c>
      <c r="H28" s="47" t="s">
        <v>85</v>
      </c>
    </row>
    <row r="29" spans="1:8" ht="12.75">
      <c r="A29" s="30"/>
      <c r="B29" s="31">
        <v>11</v>
      </c>
      <c r="C29" s="32" t="s">
        <v>154</v>
      </c>
      <c r="D29" s="68" t="s">
        <v>67</v>
      </c>
      <c r="E29" s="68">
        <v>33</v>
      </c>
      <c r="F29" s="32">
        <v>10454</v>
      </c>
      <c r="G29" s="47" t="s">
        <v>134</v>
      </c>
      <c r="H29" s="47" t="s">
        <v>85</v>
      </c>
    </row>
    <row r="30" spans="1:8" ht="12.75">
      <c r="A30" s="30"/>
      <c r="B30" s="31">
        <v>12</v>
      </c>
      <c r="C30" s="32" t="s">
        <v>155</v>
      </c>
      <c r="D30" s="68" t="s">
        <v>70</v>
      </c>
      <c r="E30" s="68">
        <v>36</v>
      </c>
      <c r="F30" s="32">
        <v>45287</v>
      </c>
      <c r="G30" s="47" t="s">
        <v>134</v>
      </c>
      <c r="H30" s="47" t="s">
        <v>85</v>
      </c>
    </row>
    <row r="31" spans="1:8" ht="12.75">
      <c r="A31" s="30"/>
      <c r="B31" s="31">
        <v>13</v>
      </c>
      <c r="C31" s="32" t="s">
        <v>156</v>
      </c>
      <c r="D31" s="68" t="s">
        <v>67</v>
      </c>
      <c r="E31" s="68">
        <v>2.25</v>
      </c>
      <c r="F31" s="32">
        <v>3562</v>
      </c>
      <c r="G31" s="47" t="s">
        <v>131</v>
      </c>
      <c r="H31" s="47" t="s">
        <v>85</v>
      </c>
    </row>
    <row r="32" spans="1:8" ht="12.75">
      <c r="A32" s="30"/>
      <c r="B32" s="31">
        <v>14</v>
      </c>
      <c r="C32" s="32" t="s">
        <v>157</v>
      </c>
      <c r="D32" s="68" t="s">
        <v>67</v>
      </c>
      <c r="E32" s="68">
        <v>17.7</v>
      </c>
      <c r="F32" s="32">
        <v>11827</v>
      </c>
      <c r="G32" s="47" t="s">
        <v>128</v>
      </c>
      <c r="H32" s="47" t="s">
        <v>85</v>
      </c>
    </row>
    <row r="33" spans="1:8" ht="12.75">
      <c r="A33" s="30"/>
      <c r="B33" s="31">
        <v>15</v>
      </c>
      <c r="C33" s="69" t="s">
        <v>158</v>
      </c>
      <c r="D33" s="68" t="s">
        <v>67</v>
      </c>
      <c r="E33" s="68">
        <v>2.25</v>
      </c>
      <c r="F33" s="32">
        <v>1499</v>
      </c>
      <c r="G33" s="47" t="s">
        <v>128</v>
      </c>
      <c r="H33" s="47" t="s">
        <v>85</v>
      </c>
    </row>
    <row r="34" spans="1:8" ht="12.75">
      <c r="A34" s="30"/>
      <c r="B34" s="31">
        <v>16</v>
      </c>
      <c r="C34" s="32" t="s">
        <v>207</v>
      </c>
      <c r="D34" s="68" t="s">
        <v>68</v>
      </c>
      <c r="E34" s="68">
        <v>2</v>
      </c>
      <c r="F34" s="32">
        <v>3282</v>
      </c>
      <c r="G34" s="80" t="s">
        <v>183</v>
      </c>
      <c r="H34" s="79" t="s">
        <v>85</v>
      </c>
    </row>
    <row r="35" spans="1:8" ht="12.75">
      <c r="A35" s="30"/>
      <c r="B35" s="31">
        <v>17</v>
      </c>
      <c r="C35" s="32" t="s">
        <v>203</v>
      </c>
      <c r="D35" s="68" t="s">
        <v>68</v>
      </c>
      <c r="E35" s="68"/>
      <c r="F35" s="32">
        <v>437.6</v>
      </c>
      <c r="G35" s="80" t="s">
        <v>181</v>
      </c>
      <c r="H35" s="79" t="s">
        <v>85</v>
      </c>
    </row>
    <row r="36" spans="1:8" ht="12.75">
      <c r="A36" s="30"/>
      <c r="B36" s="31">
        <v>18</v>
      </c>
      <c r="C36" s="32" t="s">
        <v>208</v>
      </c>
      <c r="D36" s="68" t="s">
        <v>67</v>
      </c>
      <c r="E36" s="68">
        <v>2.25</v>
      </c>
      <c r="F36" s="32">
        <v>1500</v>
      </c>
      <c r="G36" s="80" t="s">
        <v>181</v>
      </c>
      <c r="H36" s="79" t="s">
        <v>85</v>
      </c>
    </row>
    <row r="37" spans="1:8" ht="25.5">
      <c r="A37" s="30"/>
      <c r="B37" s="31">
        <v>19</v>
      </c>
      <c r="C37" s="32" t="s">
        <v>209</v>
      </c>
      <c r="D37" s="68" t="s">
        <v>68</v>
      </c>
      <c r="E37" s="105" t="s">
        <v>210</v>
      </c>
      <c r="F37" s="32">
        <v>7352</v>
      </c>
      <c r="G37" s="80" t="s">
        <v>181</v>
      </c>
      <c r="H37" s="79" t="s">
        <v>85</v>
      </c>
    </row>
    <row r="38" spans="1:8" ht="12.75">
      <c r="A38" s="30"/>
      <c r="B38" s="31">
        <v>20</v>
      </c>
      <c r="C38" s="32" t="s">
        <v>303</v>
      </c>
      <c r="D38" s="68" t="s">
        <v>67</v>
      </c>
      <c r="E38" s="105" t="s">
        <v>304</v>
      </c>
      <c r="F38" s="32">
        <v>3513</v>
      </c>
      <c r="G38" s="80" t="s">
        <v>256</v>
      </c>
      <c r="H38" s="79" t="s">
        <v>85</v>
      </c>
    </row>
    <row r="39" spans="1:8" ht="12.75">
      <c r="A39" s="30"/>
      <c r="B39" s="31">
        <v>21</v>
      </c>
      <c r="C39" s="32" t="s">
        <v>419</v>
      </c>
      <c r="D39" s="68" t="s">
        <v>70</v>
      </c>
      <c r="E39" s="105" t="s">
        <v>420</v>
      </c>
      <c r="F39" s="32">
        <v>14573</v>
      </c>
      <c r="G39" s="80" t="s">
        <v>373</v>
      </c>
      <c r="H39" s="79" t="s">
        <v>85</v>
      </c>
    </row>
    <row r="40" spans="1:8" ht="12.75">
      <c r="A40" s="30"/>
      <c r="B40" s="31"/>
      <c r="C40" s="34" t="s">
        <v>421</v>
      </c>
      <c r="D40" s="70" t="s">
        <v>61</v>
      </c>
      <c r="E40" s="32"/>
      <c r="F40" s="23">
        <v>166389.6</v>
      </c>
      <c r="G40" s="20"/>
      <c r="H40" s="20"/>
    </row>
  </sheetData>
  <mergeCells count="15">
    <mergeCell ref="F19:F22"/>
    <mergeCell ref="G19:G22"/>
    <mergeCell ref="H19:H22"/>
    <mergeCell ref="F24:F25"/>
    <mergeCell ref="G24:G25"/>
    <mergeCell ref="H24:H25"/>
    <mergeCell ref="C9:E9"/>
    <mergeCell ref="C10:E10"/>
    <mergeCell ref="C11:E11"/>
    <mergeCell ref="C12:E12"/>
    <mergeCell ref="C4:H4"/>
    <mergeCell ref="C5:H5"/>
    <mergeCell ref="C7:E7"/>
    <mergeCell ref="C8:E8"/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33"/>
  <sheetViews>
    <sheetView workbookViewId="0" topLeftCell="A1">
      <selection activeCell="C9" sqref="C9:E9"/>
    </sheetView>
  </sheetViews>
  <sheetFormatPr defaultColWidth="9.00390625" defaultRowHeight="12.75"/>
  <cols>
    <col min="1" max="1" width="0.37109375" style="0" customWidth="1"/>
    <col min="2" max="2" width="3.375" style="0" customWidth="1"/>
    <col min="3" max="3" width="43.125" style="0" customWidth="1"/>
    <col min="4" max="4" width="4.75390625" style="0" customWidth="1"/>
    <col min="5" max="5" width="6.375" style="0" customWidth="1"/>
    <col min="6" max="6" width="12.625" style="0" customWidth="1"/>
    <col min="7" max="7" width="10.125" style="0" customWidth="1"/>
    <col min="8" max="8" width="8.25390625" style="0" customWidth="1"/>
  </cols>
  <sheetData>
    <row r="3" spans="3:8" ht="15">
      <c r="C3" s="248" t="s">
        <v>129</v>
      </c>
      <c r="D3" s="248"/>
      <c r="E3" s="248"/>
      <c r="F3" s="249"/>
      <c r="G3" s="249"/>
      <c r="H3" s="249"/>
    </row>
    <row r="4" spans="3:8" ht="15">
      <c r="C4" s="248" t="s">
        <v>119</v>
      </c>
      <c r="D4" s="248"/>
      <c r="E4" s="248"/>
      <c r="F4" s="249"/>
      <c r="G4" s="249"/>
      <c r="H4" s="249"/>
    </row>
    <row r="5" spans="3:8" ht="15">
      <c r="C5" s="248" t="s">
        <v>422</v>
      </c>
      <c r="D5" s="248"/>
      <c r="E5" s="248"/>
      <c r="F5" s="249"/>
      <c r="G5" s="249"/>
      <c r="H5" s="249"/>
    </row>
    <row r="6" spans="3:8" ht="15">
      <c r="C6" s="153"/>
      <c r="D6" s="153"/>
      <c r="E6" s="153"/>
      <c r="F6" s="91"/>
      <c r="G6" s="91"/>
      <c r="H6" s="91"/>
    </row>
    <row r="7" spans="3:8" ht="14.25">
      <c r="C7" s="212" t="s">
        <v>356</v>
      </c>
      <c r="D7" s="205"/>
      <c r="E7" s="205"/>
      <c r="F7" s="168">
        <v>90097.86</v>
      </c>
      <c r="G7" s="118" t="s">
        <v>66</v>
      </c>
      <c r="H7" s="91"/>
    </row>
    <row r="8" spans="3:8" ht="14.25">
      <c r="C8" s="212" t="s">
        <v>357</v>
      </c>
      <c r="D8" s="205"/>
      <c r="E8" s="205"/>
      <c r="F8" s="168">
        <v>92758.97</v>
      </c>
      <c r="G8" s="118" t="s">
        <v>66</v>
      </c>
      <c r="H8" s="91"/>
    </row>
    <row r="9" spans="3:8" ht="29.25" customHeight="1">
      <c r="C9" s="212" t="s">
        <v>369</v>
      </c>
      <c r="D9" s="233"/>
      <c r="E9" s="233"/>
      <c r="F9" s="169">
        <v>14134.12</v>
      </c>
      <c r="G9" s="118" t="s">
        <v>66</v>
      </c>
      <c r="H9" s="91"/>
    </row>
    <row r="10" spans="3:8" ht="14.25">
      <c r="C10" s="212" t="s">
        <v>399</v>
      </c>
      <c r="D10" s="233"/>
      <c r="E10" s="233"/>
      <c r="F10" s="201">
        <v>4174.12</v>
      </c>
      <c r="G10" s="118" t="s">
        <v>66</v>
      </c>
      <c r="H10" s="91"/>
    </row>
    <row r="11" spans="3:8" ht="14.25">
      <c r="C11" s="212" t="s">
        <v>400</v>
      </c>
      <c r="D11" s="233"/>
      <c r="E11" s="233"/>
      <c r="F11" s="171">
        <v>16860</v>
      </c>
      <c r="G11" s="118" t="s">
        <v>66</v>
      </c>
      <c r="H11" s="91"/>
    </row>
    <row r="12" spans="3:8" ht="26.25" customHeight="1">
      <c r="C12" s="204" t="s">
        <v>423</v>
      </c>
      <c r="D12" s="205"/>
      <c r="E12" s="205"/>
      <c r="F12" s="172">
        <v>3648.03</v>
      </c>
      <c r="G12" s="118" t="s">
        <v>66</v>
      </c>
      <c r="H12" s="91"/>
    </row>
    <row r="13" spans="3:8" ht="15">
      <c r="C13" s="153"/>
      <c r="D13" s="153"/>
      <c r="E13" s="153"/>
      <c r="F13" s="91"/>
      <c r="G13" s="91"/>
      <c r="H13" s="91"/>
    </row>
    <row r="14" spans="3:8" ht="15">
      <c r="C14" s="153"/>
      <c r="D14" s="153"/>
      <c r="E14" s="153"/>
      <c r="F14" s="91"/>
      <c r="G14" s="91"/>
      <c r="H14" s="91"/>
    </row>
    <row r="15" spans="3:8" ht="15">
      <c r="C15" s="153"/>
      <c r="D15" s="153"/>
      <c r="E15" s="153"/>
      <c r="F15" s="91"/>
      <c r="G15" s="91"/>
      <c r="H15" s="91"/>
    </row>
    <row r="16" spans="3:8" ht="15">
      <c r="C16" s="153"/>
      <c r="D16" s="153"/>
      <c r="E16" s="153"/>
      <c r="F16" s="91"/>
      <c r="G16" s="91"/>
      <c r="H16" s="91"/>
    </row>
    <row r="17" ht="12.75">
      <c r="G17" s="28"/>
    </row>
    <row r="18" spans="1:8" ht="32.25" customHeight="1">
      <c r="A18" s="276"/>
      <c r="B18" s="46" t="s">
        <v>95</v>
      </c>
      <c r="C18" s="75" t="s">
        <v>60</v>
      </c>
      <c r="D18" s="46" t="s">
        <v>74</v>
      </c>
      <c r="E18" s="46" t="s">
        <v>69</v>
      </c>
      <c r="F18" s="46" t="s">
        <v>140</v>
      </c>
      <c r="G18" s="46" t="s">
        <v>81</v>
      </c>
      <c r="H18" s="46" t="s">
        <v>82</v>
      </c>
    </row>
    <row r="19" spans="1:8" ht="12.75">
      <c r="A19" s="28"/>
      <c r="B19" s="68">
        <v>1</v>
      </c>
      <c r="C19" s="32" t="s">
        <v>159</v>
      </c>
      <c r="D19" s="68" t="s">
        <v>67</v>
      </c>
      <c r="E19" s="68">
        <v>2.25</v>
      </c>
      <c r="F19" s="32">
        <v>1499</v>
      </c>
      <c r="G19" s="47" t="s">
        <v>128</v>
      </c>
      <c r="H19" s="135" t="s">
        <v>85</v>
      </c>
    </row>
    <row r="20" spans="1:8" ht="12.75">
      <c r="A20" s="28"/>
      <c r="B20" s="68">
        <v>2</v>
      </c>
      <c r="C20" s="32" t="s">
        <v>211</v>
      </c>
      <c r="D20" s="68" t="s">
        <v>70</v>
      </c>
      <c r="E20" s="76" t="s">
        <v>212</v>
      </c>
      <c r="F20" s="77">
        <v>22764</v>
      </c>
      <c r="G20" s="77" t="s">
        <v>175</v>
      </c>
      <c r="H20" s="80" t="s">
        <v>85</v>
      </c>
    </row>
    <row r="21" spans="1:8" ht="12.75">
      <c r="A21" s="28"/>
      <c r="B21" s="68">
        <v>3</v>
      </c>
      <c r="C21" s="32" t="s">
        <v>213</v>
      </c>
      <c r="D21" s="68" t="s">
        <v>70</v>
      </c>
      <c r="E21" s="76" t="s">
        <v>214</v>
      </c>
      <c r="F21" s="77">
        <v>2574</v>
      </c>
      <c r="G21" s="77" t="s">
        <v>175</v>
      </c>
      <c r="H21" s="80" t="s">
        <v>85</v>
      </c>
    </row>
    <row r="22" spans="1:8" ht="12.75">
      <c r="A22" s="28"/>
      <c r="B22" s="68">
        <v>4</v>
      </c>
      <c r="C22" s="32" t="s">
        <v>215</v>
      </c>
      <c r="D22" s="68" t="s">
        <v>70</v>
      </c>
      <c r="E22" s="76" t="s">
        <v>216</v>
      </c>
      <c r="F22" s="77">
        <v>4058</v>
      </c>
      <c r="G22" s="77" t="s">
        <v>175</v>
      </c>
      <c r="H22" s="80" t="s">
        <v>85</v>
      </c>
    </row>
    <row r="23" spans="1:8" ht="12.75">
      <c r="A23" s="28"/>
      <c r="B23" s="68">
        <v>5</v>
      </c>
      <c r="C23" s="32" t="s">
        <v>217</v>
      </c>
      <c r="D23" s="68" t="s">
        <v>70</v>
      </c>
      <c r="E23" s="76" t="s">
        <v>218</v>
      </c>
      <c r="F23" s="77">
        <v>4407</v>
      </c>
      <c r="G23" s="77" t="s">
        <v>181</v>
      </c>
      <c r="H23" s="80" t="s">
        <v>85</v>
      </c>
    </row>
    <row r="24" spans="1:8" ht="12.75">
      <c r="A24" s="28"/>
      <c r="B24" s="68">
        <v>6</v>
      </c>
      <c r="C24" s="32" t="s">
        <v>305</v>
      </c>
      <c r="D24" s="68" t="s">
        <v>67</v>
      </c>
      <c r="E24" s="76" t="s">
        <v>306</v>
      </c>
      <c r="F24" s="77">
        <v>1501</v>
      </c>
      <c r="G24" s="77" t="s">
        <v>256</v>
      </c>
      <c r="H24" s="80" t="s">
        <v>85</v>
      </c>
    </row>
    <row r="25" spans="1:8" ht="12.75">
      <c r="A25" s="28"/>
      <c r="B25" s="68">
        <v>7</v>
      </c>
      <c r="C25" s="32" t="s">
        <v>307</v>
      </c>
      <c r="D25" s="68" t="s">
        <v>70</v>
      </c>
      <c r="E25" s="76" t="s">
        <v>308</v>
      </c>
      <c r="F25" s="77">
        <v>1791</v>
      </c>
      <c r="G25" s="77" t="s">
        <v>256</v>
      </c>
      <c r="H25" s="80" t="s">
        <v>85</v>
      </c>
    </row>
    <row r="26" spans="1:8" ht="12.75">
      <c r="A26" s="28"/>
      <c r="B26" s="68">
        <v>8</v>
      </c>
      <c r="C26" s="32" t="s">
        <v>309</v>
      </c>
      <c r="D26" s="68" t="s">
        <v>67</v>
      </c>
      <c r="E26" s="76" t="s">
        <v>310</v>
      </c>
      <c r="F26" s="77">
        <v>4961</v>
      </c>
      <c r="G26" s="77" t="s">
        <v>256</v>
      </c>
      <c r="H26" s="80" t="s">
        <v>85</v>
      </c>
    </row>
    <row r="27" spans="1:8" ht="12.75">
      <c r="A27" s="28"/>
      <c r="B27" s="68">
        <v>9</v>
      </c>
      <c r="C27" s="32" t="s">
        <v>311</v>
      </c>
      <c r="D27" s="68" t="s">
        <v>68</v>
      </c>
      <c r="E27" s="76" t="s">
        <v>312</v>
      </c>
      <c r="F27" s="77">
        <v>8594</v>
      </c>
      <c r="G27" s="77" t="s">
        <v>258</v>
      </c>
      <c r="H27" s="80" t="s">
        <v>85</v>
      </c>
    </row>
    <row r="28" spans="1:8" ht="12.75">
      <c r="A28" s="28"/>
      <c r="B28" s="68">
        <v>10</v>
      </c>
      <c r="C28" s="32" t="s">
        <v>424</v>
      </c>
      <c r="D28" s="68" t="s">
        <v>67</v>
      </c>
      <c r="E28" s="76" t="s">
        <v>425</v>
      </c>
      <c r="F28" s="77">
        <v>46242</v>
      </c>
      <c r="G28" s="77" t="s">
        <v>362</v>
      </c>
      <c r="H28" s="80" t="s">
        <v>85</v>
      </c>
    </row>
    <row r="29" spans="1:8" ht="12.75">
      <c r="A29" s="28"/>
      <c r="B29" s="68">
        <v>11</v>
      </c>
      <c r="C29" s="32" t="s">
        <v>426</v>
      </c>
      <c r="D29" s="68" t="s">
        <v>68</v>
      </c>
      <c r="E29" s="76" t="s">
        <v>427</v>
      </c>
      <c r="F29" s="277">
        <v>4916</v>
      </c>
      <c r="G29" s="277" t="s">
        <v>362</v>
      </c>
      <c r="H29" s="254" t="s">
        <v>85</v>
      </c>
    </row>
    <row r="30" spans="1:8" ht="12.75">
      <c r="A30" s="28"/>
      <c r="B30" s="68">
        <v>12</v>
      </c>
      <c r="C30" s="32" t="s">
        <v>428</v>
      </c>
      <c r="D30" s="68" t="s">
        <v>68</v>
      </c>
      <c r="E30" s="76" t="s">
        <v>429</v>
      </c>
      <c r="F30" s="278"/>
      <c r="G30" s="278"/>
      <c r="H30" s="255"/>
    </row>
    <row r="31" spans="1:8" ht="12.75">
      <c r="A31" s="28"/>
      <c r="B31" s="68">
        <v>13</v>
      </c>
      <c r="C31" s="32" t="s">
        <v>430</v>
      </c>
      <c r="D31" s="68" t="s">
        <v>68</v>
      </c>
      <c r="E31" s="76" t="s">
        <v>246</v>
      </c>
      <c r="F31" s="279"/>
      <c r="G31" s="279"/>
      <c r="H31" s="256"/>
    </row>
    <row r="32" spans="2:8" ht="12.75">
      <c r="B32" s="32"/>
      <c r="C32" s="34" t="s">
        <v>77</v>
      </c>
      <c r="D32" s="70" t="s">
        <v>61</v>
      </c>
      <c r="E32" s="32"/>
      <c r="F32" s="23">
        <v>103307</v>
      </c>
      <c r="G32" s="20"/>
      <c r="H32" s="20"/>
    </row>
    <row r="33" spans="2:8" ht="12.75">
      <c r="B33" s="32"/>
      <c r="C33" s="34"/>
      <c r="D33" s="70"/>
      <c r="E33" s="32"/>
      <c r="F33" s="23"/>
      <c r="G33" s="20"/>
      <c r="H33" s="20"/>
    </row>
  </sheetData>
  <mergeCells count="12">
    <mergeCell ref="F29:F31"/>
    <mergeCell ref="G29:G31"/>
    <mergeCell ref="H29:H31"/>
    <mergeCell ref="C9:E9"/>
    <mergeCell ref="C10:E10"/>
    <mergeCell ref="C11:E11"/>
    <mergeCell ref="C12:E12"/>
    <mergeCell ref="C4:H4"/>
    <mergeCell ref="C5:H5"/>
    <mergeCell ref="C7:E7"/>
    <mergeCell ref="C8:E8"/>
    <mergeCell ref="C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1">
      <selection activeCell="B9" sqref="B9:D9"/>
    </sheetView>
  </sheetViews>
  <sheetFormatPr defaultColWidth="9.00390625" defaultRowHeight="12.75"/>
  <cols>
    <col min="1" max="1" width="3.00390625" style="3" customWidth="1"/>
    <col min="2" max="2" width="44.625" style="4" customWidth="1"/>
    <col min="3" max="3" width="5.25390625" style="3" customWidth="1"/>
    <col min="4" max="4" width="7.125" style="3" customWidth="1"/>
    <col min="5" max="5" width="13.00390625" style="0" customWidth="1"/>
    <col min="6" max="6" width="10.00390625" style="0" customWidth="1"/>
    <col min="7" max="7" width="8.00390625" style="0" customWidth="1"/>
  </cols>
  <sheetData>
    <row r="3" spans="1:6" ht="12.75" customHeight="1">
      <c r="A3" s="248" t="s">
        <v>129</v>
      </c>
      <c r="B3" s="248"/>
      <c r="C3" s="248"/>
      <c r="D3" s="248"/>
      <c r="E3" s="249"/>
      <c r="F3" s="249"/>
    </row>
    <row r="4" spans="1:6" ht="18" customHeight="1">
      <c r="A4" s="248" t="s">
        <v>78</v>
      </c>
      <c r="B4" s="248"/>
      <c r="C4" s="248"/>
      <c r="D4" s="248"/>
      <c r="E4" s="249"/>
      <c r="F4" s="249"/>
    </row>
    <row r="5" spans="1:6" ht="18" customHeight="1">
      <c r="A5" s="145"/>
      <c r="B5" s="146" t="s">
        <v>0</v>
      </c>
      <c r="C5" s="147"/>
      <c r="D5" s="147"/>
      <c r="E5" s="148"/>
      <c r="F5" s="91"/>
    </row>
    <row r="6" spans="1:6" ht="18" customHeight="1">
      <c r="A6" s="145"/>
      <c r="B6" s="146"/>
      <c r="C6" s="147"/>
      <c r="D6" s="147"/>
      <c r="E6" s="148"/>
      <c r="F6" s="91"/>
    </row>
    <row r="7" spans="1:6" ht="18" customHeight="1">
      <c r="A7" s="145"/>
      <c r="B7" s="212" t="s">
        <v>356</v>
      </c>
      <c r="C7" s="205"/>
      <c r="D7" s="205"/>
      <c r="E7" s="168">
        <v>592821.98</v>
      </c>
      <c r="F7" s="118" t="s">
        <v>66</v>
      </c>
    </row>
    <row r="8" spans="1:6" ht="18" customHeight="1">
      <c r="A8" s="145"/>
      <c r="B8" s="212" t="s">
        <v>357</v>
      </c>
      <c r="C8" s="205"/>
      <c r="D8" s="205"/>
      <c r="E8" s="168">
        <v>576260.14</v>
      </c>
      <c r="F8" s="118" t="s">
        <v>66</v>
      </c>
    </row>
    <row r="9" spans="1:6" ht="32.25" customHeight="1">
      <c r="A9" s="145"/>
      <c r="B9" s="212" t="s">
        <v>369</v>
      </c>
      <c r="C9" s="233"/>
      <c r="D9" s="233"/>
      <c r="E9" s="169">
        <v>93303.25</v>
      </c>
      <c r="F9" s="118" t="s">
        <v>66</v>
      </c>
    </row>
    <row r="10" spans="1:6" ht="18" customHeight="1">
      <c r="A10" s="145"/>
      <c r="B10" s="212" t="s">
        <v>399</v>
      </c>
      <c r="C10" s="233"/>
      <c r="D10" s="233"/>
      <c r="E10" s="201">
        <v>40770.15</v>
      </c>
      <c r="F10" s="118" t="s">
        <v>66</v>
      </c>
    </row>
    <row r="11" spans="1:6" ht="18" customHeight="1">
      <c r="A11" s="145"/>
      <c r="B11" s="212" t="s">
        <v>400</v>
      </c>
      <c r="C11" s="233"/>
      <c r="D11" s="233"/>
      <c r="E11" s="171">
        <v>29904</v>
      </c>
      <c r="F11" s="118" t="s">
        <v>66</v>
      </c>
    </row>
    <row r="12" spans="1:6" ht="18" customHeight="1">
      <c r="A12" s="145"/>
      <c r="B12" s="204" t="s">
        <v>370</v>
      </c>
      <c r="C12" s="205"/>
      <c r="D12" s="205"/>
      <c r="E12" s="172">
        <v>164098.46</v>
      </c>
      <c r="F12" s="118" t="s">
        <v>66</v>
      </c>
    </row>
    <row r="13" spans="1:6" ht="18" customHeight="1">
      <c r="A13" s="145"/>
      <c r="B13" s="146"/>
      <c r="C13" s="147"/>
      <c r="D13" s="147"/>
      <c r="E13" s="148"/>
      <c r="F13" s="91"/>
    </row>
    <row r="14" spans="1:6" ht="18" customHeight="1">
      <c r="A14" s="145"/>
      <c r="B14" s="146"/>
      <c r="C14" s="147"/>
      <c r="D14" s="147"/>
      <c r="E14" s="148"/>
      <c r="F14" s="91"/>
    </row>
    <row r="15" spans="1:6" ht="3" customHeight="1">
      <c r="A15" s="145"/>
      <c r="B15" s="146"/>
      <c r="C15" s="147"/>
      <c r="D15" s="147"/>
      <c r="E15" s="148"/>
      <c r="F15" s="91"/>
    </row>
    <row r="16" spans="1:6" ht="12.75" customHeight="1" hidden="1">
      <c r="A16" s="260"/>
      <c r="B16" s="260"/>
      <c r="C16" s="260"/>
      <c r="D16" s="260"/>
      <c r="E16" s="261"/>
      <c r="F16" s="261"/>
    </row>
    <row r="17" spans="1:4" ht="12.75" hidden="1">
      <c r="A17" s="1"/>
      <c r="B17" s="6"/>
      <c r="C17" s="1"/>
      <c r="D17" s="1"/>
    </row>
    <row r="18" spans="1:7" ht="33.75">
      <c r="A18" s="46" t="s">
        <v>95</v>
      </c>
      <c r="B18" s="75" t="s">
        <v>60</v>
      </c>
      <c r="C18" s="46" t="s">
        <v>74</v>
      </c>
      <c r="D18" s="46" t="s">
        <v>69</v>
      </c>
      <c r="E18" s="46" t="s">
        <v>130</v>
      </c>
      <c r="F18" s="46" t="s">
        <v>81</v>
      </c>
      <c r="G18" s="46" t="s">
        <v>82</v>
      </c>
    </row>
    <row r="19" spans="1:7" ht="12.75">
      <c r="A19" s="7">
        <v>1</v>
      </c>
      <c r="B19" s="22" t="s">
        <v>160</v>
      </c>
      <c r="C19" s="19" t="s">
        <v>67</v>
      </c>
      <c r="D19" s="19">
        <v>2.25</v>
      </c>
      <c r="E19" s="78">
        <v>1499</v>
      </c>
      <c r="F19" s="79" t="s">
        <v>128</v>
      </c>
      <c r="G19" s="79" t="s">
        <v>85</v>
      </c>
    </row>
    <row r="20" spans="1:7" ht="12.75">
      <c r="A20" s="7">
        <v>2</v>
      </c>
      <c r="B20" s="35" t="s">
        <v>161</v>
      </c>
      <c r="C20" s="10" t="s">
        <v>67</v>
      </c>
      <c r="D20" s="10">
        <v>2.25</v>
      </c>
      <c r="E20" s="80">
        <v>1499</v>
      </c>
      <c r="F20" s="79" t="s">
        <v>128</v>
      </c>
      <c r="G20" s="79" t="s">
        <v>85</v>
      </c>
    </row>
    <row r="21" spans="1:7" ht="12.75">
      <c r="A21" s="7">
        <v>3</v>
      </c>
      <c r="B21" s="35" t="s">
        <v>219</v>
      </c>
      <c r="C21" s="10" t="s">
        <v>70</v>
      </c>
      <c r="D21" s="10">
        <v>29.6</v>
      </c>
      <c r="E21" s="90">
        <v>14500</v>
      </c>
      <c r="F21" s="79" t="s">
        <v>175</v>
      </c>
      <c r="G21" s="79" t="s">
        <v>85</v>
      </c>
    </row>
    <row r="22" spans="1:7" ht="12.75">
      <c r="A22" s="7">
        <v>4</v>
      </c>
      <c r="B22" s="35" t="s">
        <v>203</v>
      </c>
      <c r="C22" s="10" t="s">
        <v>68</v>
      </c>
      <c r="D22" s="10"/>
      <c r="E22" s="90">
        <v>462.58</v>
      </c>
      <c r="F22" s="79" t="s">
        <v>181</v>
      </c>
      <c r="G22" s="79" t="s">
        <v>85</v>
      </c>
    </row>
    <row r="23" spans="1:7" ht="12.75">
      <c r="A23" s="7">
        <v>5</v>
      </c>
      <c r="B23" s="35" t="s">
        <v>313</v>
      </c>
      <c r="C23" s="10" t="s">
        <v>67</v>
      </c>
      <c r="D23" s="10">
        <v>2.37</v>
      </c>
      <c r="E23" s="90">
        <v>1588</v>
      </c>
      <c r="F23" s="79" t="s">
        <v>253</v>
      </c>
      <c r="G23" s="79" t="s">
        <v>85</v>
      </c>
    </row>
    <row r="24" spans="1:7" ht="12.75">
      <c r="A24" s="7">
        <v>6</v>
      </c>
      <c r="B24" s="35" t="s">
        <v>314</v>
      </c>
      <c r="C24" s="10" t="s">
        <v>68</v>
      </c>
      <c r="D24" s="10">
        <v>2</v>
      </c>
      <c r="E24" s="90">
        <v>1056</v>
      </c>
      <c r="F24" s="79" t="s">
        <v>253</v>
      </c>
      <c r="G24" s="79" t="s">
        <v>85</v>
      </c>
    </row>
    <row r="25" spans="1:7" ht="12.75">
      <c r="A25" s="7">
        <v>7</v>
      </c>
      <c r="B25" s="35" t="s">
        <v>315</v>
      </c>
      <c r="C25" s="10" t="s">
        <v>68</v>
      </c>
      <c r="D25" s="10" t="s">
        <v>316</v>
      </c>
      <c r="E25" s="90">
        <v>37306</v>
      </c>
      <c r="F25" s="79" t="s">
        <v>253</v>
      </c>
      <c r="G25" s="79" t="s">
        <v>85</v>
      </c>
    </row>
    <row r="26" spans="1:7" ht="12.75">
      <c r="A26" s="7">
        <v>8</v>
      </c>
      <c r="B26" s="35" t="s">
        <v>317</v>
      </c>
      <c r="C26" s="10" t="s">
        <v>68</v>
      </c>
      <c r="D26" s="10">
        <v>3</v>
      </c>
      <c r="E26" s="90">
        <v>38232</v>
      </c>
      <c r="F26" s="79" t="s">
        <v>253</v>
      </c>
      <c r="G26" s="79" t="s">
        <v>85</v>
      </c>
    </row>
    <row r="27" spans="1:7" ht="12.75">
      <c r="A27" s="7">
        <v>9</v>
      </c>
      <c r="B27" s="35" t="s">
        <v>318</v>
      </c>
      <c r="C27" s="10" t="s">
        <v>68</v>
      </c>
      <c r="D27" s="10">
        <v>1</v>
      </c>
      <c r="E27" s="90">
        <v>8460</v>
      </c>
      <c r="F27" s="79" t="s">
        <v>253</v>
      </c>
      <c r="G27" s="79" t="s">
        <v>85</v>
      </c>
    </row>
    <row r="28" spans="1:7" ht="12.75">
      <c r="A28" s="7">
        <v>10</v>
      </c>
      <c r="B28" s="35" t="s">
        <v>319</v>
      </c>
      <c r="C28" s="10" t="s">
        <v>68</v>
      </c>
      <c r="D28" s="10">
        <v>4</v>
      </c>
      <c r="E28" s="90">
        <v>10619</v>
      </c>
      <c r="F28" s="79" t="s">
        <v>256</v>
      </c>
      <c r="G28" s="79" t="s">
        <v>85</v>
      </c>
    </row>
    <row r="29" spans="1:7" ht="18.75" customHeight="1">
      <c r="A29" s="7">
        <v>11</v>
      </c>
      <c r="B29" s="35" t="s">
        <v>320</v>
      </c>
      <c r="C29" s="10" t="s">
        <v>68</v>
      </c>
      <c r="D29" s="10">
        <v>1</v>
      </c>
      <c r="E29" s="90">
        <v>7386</v>
      </c>
      <c r="F29" s="79" t="s">
        <v>256</v>
      </c>
      <c r="G29" s="79" t="s">
        <v>85</v>
      </c>
    </row>
    <row r="30" spans="1:7" ht="15" customHeight="1">
      <c r="A30" s="7">
        <v>12</v>
      </c>
      <c r="B30" s="35" t="s">
        <v>321</v>
      </c>
      <c r="C30" s="10" t="s">
        <v>68</v>
      </c>
      <c r="D30" s="10">
        <v>1</v>
      </c>
      <c r="E30" s="90">
        <v>1840</v>
      </c>
      <c r="F30" s="79" t="s">
        <v>256</v>
      </c>
      <c r="G30" s="79" t="s">
        <v>85</v>
      </c>
    </row>
    <row r="31" spans="1:7" ht="15" customHeight="1">
      <c r="A31" s="7">
        <v>13</v>
      </c>
      <c r="B31" s="35" t="s">
        <v>322</v>
      </c>
      <c r="C31" s="10" t="s">
        <v>67</v>
      </c>
      <c r="D31" s="10">
        <v>7.85</v>
      </c>
      <c r="E31" s="90">
        <v>5225</v>
      </c>
      <c r="F31" s="79" t="s">
        <v>256</v>
      </c>
      <c r="G31" s="79" t="s">
        <v>85</v>
      </c>
    </row>
    <row r="32" spans="1:7" ht="15" customHeight="1">
      <c r="A32" s="7">
        <v>14</v>
      </c>
      <c r="B32" s="35" t="s">
        <v>323</v>
      </c>
      <c r="C32" s="10" t="s">
        <v>68</v>
      </c>
      <c r="D32" s="10">
        <v>26</v>
      </c>
      <c r="E32" s="254">
        <v>20994</v>
      </c>
      <c r="F32" s="257" t="s">
        <v>256</v>
      </c>
      <c r="G32" s="79" t="s">
        <v>85</v>
      </c>
    </row>
    <row r="33" spans="1:7" ht="15" customHeight="1">
      <c r="A33" s="7">
        <v>15</v>
      </c>
      <c r="B33" s="35" t="s">
        <v>324</v>
      </c>
      <c r="C33" s="10" t="s">
        <v>68</v>
      </c>
      <c r="D33" s="10">
        <v>24</v>
      </c>
      <c r="E33" s="255"/>
      <c r="F33" s="258"/>
      <c r="G33" s="79" t="s">
        <v>85</v>
      </c>
    </row>
    <row r="34" spans="1:7" ht="15" customHeight="1">
      <c r="A34" s="7">
        <v>16</v>
      </c>
      <c r="B34" s="35" t="s">
        <v>325</v>
      </c>
      <c r="C34" s="10" t="s">
        <v>67</v>
      </c>
      <c r="D34" s="10">
        <v>2</v>
      </c>
      <c r="E34" s="255"/>
      <c r="F34" s="258"/>
      <c r="G34" s="79" t="s">
        <v>85</v>
      </c>
    </row>
    <row r="35" spans="1:7" ht="15" customHeight="1">
      <c r="A35" s="7">
        <v>17</v>
      </c>
      <c r="B35" s="35" t="s">
        <v>326</v>
      </c>
      <c r="C35" s="10" t="s">
        <v>67</v>
      </c>
      <c r="D35" s="10">
        <v>7</v>
      </c>
      <c r="E35" s="256"/>
      <c r="F35" s="259"/>
      <c r="G35" s="79" t="s">
        <v>85</v>
      </c>
    </row>
    <row r="36" spans="1:7" ht="15" customHeight="1">
      <c r="A36" s="7">
        <v>18</v>
      </c>
      <c r="B36" s="280" t="s">
        <v>1</v>
      </c>
      <c r="C36" s="9" t="s">
        <v>70</v>
      </c>
      <c r="D36" s="9">
        <v>0.93</v>
      </c>
      <c r="E36" s="80">
        <v>616</v>
      </c>
      <c r="F36" s="79" t="s">
        <v>373</v>
      </c>
      <c r="G36" s="79" t="s">
        <v>85</v>
      </c>
    </row>
    <row r="37" spans="1:7" ht="15" customHeight="1">
      <c r="A37" s="8">
        <v>19</v>
      </c>
      <c r="B37" s="280" t="s">
        <v>2</v>
      </c>
      <c r="C37" s="9" t="s">
        <v>70</v>
      </c>
      <c r="D37" s="9">
        <v>14.7</v>
      </c>
      <c r="E37" s="80">
        <v>9939</v>
      </c>
      <c r="F37" s="79" t="s">
        <v>373</v>
      </c>
      <c r="G37" s="79" t="s">
        <v>85</v>
      </c>
    </row>
    <row r="38" spans="1:7" ht="15" customHeight="1">
      <c r="A38" s="8">
        <v>20</v>
      </c>
      <c r="B38" s="280" t="s">
        <v>3</v>
      </c>
      <c r="C38" s="9" t="s">
        <v>67</v>
      </c>
      <c r="D38" s="9">
        <v>31</v>
      </c>
      <c r="E38" s="80">
        <v>11214</v>
      </c>
      <c r="F38" s="79" t="s">
        <v>373</v>
      </c>
      <c r="G38" s="79" t="s">
        <v>85</v>
      </c>
    </row>
    <row r="39" spans="1:7" ht="15" customHeight="1">
      <c r="A39" s="281">
        <v>21</v>
      </c>
      <c r="B39" s="280" t="s">
        <v>4</v>
      </c>
      <c r="C39" s="9" t="s">
        <v>68</v>
      </c>
      <c r="D39" s="9">
        <v>1</v>
      </c>
      <c r="E39" s="80">
        <v>1831</v>
      </c>
      <c r="F39" s="79" t="s">
        <v>373</v>
      </c>
      <c r="G39" s="79" t="s">
        <v>85</v>
      </c>
    </row>
    <row r="40" spans="1:7" ht="15" customHeight="1">
      <c r="A40" s="8">
        <v>22</v>
      </c>
      <c r="B40" s="280" t="s">
        <v>5</v>
      </c>
      <c r="C40" s="9" t="s">
        <v>67</v>
      </c>
      <c r="D40" s="9">
        <v>2.48</v>
      </c>
      <c r="E40" s="80">
        <v>1648</v>
      </c>
      <c r="F40" s="79" t="s">
        <v>373</v>
      </c>
      <c r="G40" s="79" t="s">
        <v>85</v>
      </c>
    </row>
    <row r="41" spans="1:7" ht="15" customHeight="1">
      <c r="A41" s="281">
        <v>23</v>
      </c>
      <c r="B41" s="35" t="s">
        <v>6</v>
      </c>
      <c r="C41" s="10" t="s">
        <v>345</v>
      </c>
      <c r="D41" s="10">
        <v>6</v>
      </c>
      <c r="E41" s="90">
        <v>109560</v>
      </c>
      <c r="F41" s="167" t="s">
        <v>362</v>
      </c>
      <c r="G41" s="167" t="s">
        <v>85</v>
      </c>
    </row>
    <row r="42" spans="1:7" ht="15" customHeight="1">
      <c r="A42" s="8">
        <v>24</v>
      </c>
      <c r="B42" s="280" t="s">
        <v>7</v>
      </c>
      <c r="C42" s="9" t="s">
        <v>68</v>
      </c>
      <c r="D42" s="9">
        <v>6</v>
      </c>
      <c r="E42" s="254">
        <v>6020</v>
      </c>
      <c r="F42" s="257" t="s">
        <v>362</v>
      </c>
      <c r="G42" s="257" t="s">
        <v>85</v>
      </c>
    </row>
    <row r="43" spans="1:7" ht="15" customHeight="1">
      <c r="A43" s="7">
        <v>25</v>
      </c>
      <c r="B43" s="35" t="s">
        <v>8</v>
      </c>
      <c r="C43" s="10" t="s">
        <v>68</v>
      </c>
      <c r="D43" s="282" t="s">
        <v>9</v>
      </c>
      <c r="E43" s="256"/>
      <c r="F43" s="259"/>
      <c r="G43" s="259"/>
    </row>
    <row r="44" spans="1:7" ht="15" customHeight="1">
      <c r="A44" s="7">
        <v>26</v>
      </c>
      <c r="B44" s="280" t="s">
        <v>10</v>
      </c>
      <c r="C44" s="9" t="s">
        <v>67</v>
      </c>
      <c r="D44" s="283" t="s">
        <v>11</v>
      </c>
      <c r="E44" s="80">
        <v>1558</v>
      </c>
      <c r="F44" s="79" t="s">
        <v>362</v>
      </c>
      <c r="G44" s="79" t="s">
        <v>85</v>
      </c>
    </row>
    <row r="45" spans="1:7" ht="15" customHeight="1">
      <c r="A45" s="8">
        <v>27</v>
      </c>
      <c r="B45" s="280" t="s">
        <v>12</v>
      </c>
      <c r="C45" s="9" t="s">
        <v>67</v>
      </c>
      <c r="D45" s="283" t="s">
        <v>13</v>
      </c>
      <c r="E45" s="80">
        <v>19329</v>
      </c>
      <c r="F45" s="79" t="s">
        <v>362</v>
      </c>
      <c r="G45" s="79" t="s">
        <v>85</v>
      </c>
    </row>
    <row r="46" spans="1:7" ht="15" customHeight="1">
      <c r="A46" s="7">
        <v>28</v>
      </c>
      <c r="B46" s="35" t="s">
        <v>14</v>
      </c>
      <c r="C46" s="10" t="s">
        <v>67</v>
      </c>
      <c r="D46" s="282" t="s">
        <v>15</v>
      </c>
      <c r="E46" s="90">
        <v>1648</v>
      </c>
      <c r="F46" s="79" t="s">
        <v>362</v>
      </c>
      <c r="G46" s="79" t="s">
        <v>85</v>
      </c>
    </row>
    <row r="47" spans="1:7" ht="15" customHeight="1">
      <c r="A47" s="7">
        <v>29</v>
      </c>
      <c r="B47" s="35" t="s">
        <v>16</v>
      </c>
      <c r="C47" s="10" t="s">
        <v>67</v>
      </c>
      <c r="D47" s="282" t="s">
        <v>17</v>
      </c>
      <c r="E47" s="90">
        <v>27877</v>
      </c>
      <c r="F47" s="79" t="s">
        <v>362</v>
      </c>
      <c r="G47" s="79" t="s">
        <v>85</v>
      </c>
    </row>
    <row r="48" spans="1:7" ht="15" customHeight="1">
      <c r="A48" s="7">
        <v>30</v>
      </c>
      <c r="B48" s="35" t="s">
        <v>18</v>
      </c>
      <c r="C48" s="10" t="s">
        <v>67</v>
      </c>
      <c r="D48" s="282" t="s">
        <v>19</v>
      </c>
      <c r="E48" s="90">
        <v>5192</v>
      </c>
      <c r="F48" s="79" t="s">
        <v>362</v>
      </c>
      <c r="G48" s="79" t="s">
        <v>85</v>
      </c>
    </row>
    <row r="49" spans="1:7" ht="15" customHeight="1">
      <c r="A49" s="7">
        <v>31</v>
      </c>
      <c r="B49" s="35" t="s">
        <v>20</v>
      </c>
      <c r="C49" s="10" t="s">
        <v>68</v>
      </c>
      <c r="D49" s="282" t="s">
        <v>21</v>
      </c>
      <c r="E49" s="90">
        <v>7948</v>
      </c>
      <c r="F49" s="79" t="s">
        <v>362</v>
      </c>
      <c r="G49" s="79" t="s">
        <v>85</v>
      </c>
    </row>
    <row r="50" spans="1:7" ht="15" customHeight="1">
      <c r="A50" s="7">
        <v>32</v>
      </c>
      <c r="B50" s="35" t="s">
        <v>22</v>
      </c>
      <c r="C50" s="10" t="s">
        <v>224</v>
      </c>
      <c r="D50" s="282" t="s">
        <v>23</v>
      </c>
      <c r="E50" s="90">
        <v>20689</v>
      </c>
      <c r="F50" s="79" t="s">
        <v>366</v>
      </c>
      <c r="G50" s="79" t="s">
        <v>85</v>
      </c>
    </row>
    <row r="51" spans="1:7" ht="15" customHeight="1">
      <c r="A51" s="7">
        <v>33</v>
      </c>
      <c r="B51" s="35" t="s">
        <v>24</v>
      </c>
      <c r="C51" s="10" t="s">
        <v>75</v>
      </c>
      <c r="D51" s="282" t="s">
        <v>25</v>
      </c>
      <c r="E51" s="90">
        <v>13295</v>
      </c>
      <c r="F51" s="79" t="s">
        <v>366</v>
      </c>
      <c r="G51" s="79" t="s">
        <v>85</v>
      </c>
    </row>
    <row r="52" spans="1:7" ht="15" customHeight="1">
      <c r="A52" s="7">
        <v>34</v>
      </c>
      <c r="B52" s="35" t="s">
        <v>26</v>
      </c>
      <c r="C52" s="10" t="s">
        <v>67</v>
      </c>
      <c r="D52" s="282" t="s">
        <v>27</v>
      </c>
      <c r="E52" s="90">
        <v>502</v>
      </c>
      <c r="F52" s="79" t="s">
        <v>366</v>
      </c>
      <c r="G52" s="79" t="s">
        <v>85</v>
      </c>
    </row>
    <row r="53" spans="1:7" ht="13.5" thickBot="1">
      <c r="A53" s="106"/>
      <c r="B53" s="107" t="s">
        <v>72</v>
      </c>
      <c r="C53" s="108" t="s">
        <v>66</v>
      </c>
      <c r="D53" s="108"/>
      <c r="E53" s="109">
        <v>389532.58</v>
      </c>
      <c r="F53" s="79"/>
      <c r="G53" s="79"/>
    </row>
    <row r="54" spans="1:5" ht="12.75">
      <c r="A54" s="42"/>
      <c r="B54" s="203"/>
      <c r="C54" s="42"/>
      <c r="D54" s="42"/>
      <c r="E54" s="284"/>
    </row>
    <row r="55" ht="12.75">
      <c r="E55" s="285"/>
    </row>
  </sheetData>
  <mergeCells count="14">
    <mergeCell ref="G42:G43"/>
    <mergeCell ref="E32:E35"/>
    <mergeCell ref="F32:F35"/>
    <mergeCell ref="E42:E43"/>
    <mergeCell ref="F42:F43"/>
    <mergeCell ref="B10:D10"/>
    <mergeCell ref="B11:D11"/>
    <mergeCell ref="B12:D12"/>
    <mergeCell ref="A16:F16"/>
    <mergeCell ref="A3:F3"/>
    <mergeCell ref="A4:F4"/>
    <mergeCell ref="B7:D7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2013-12-06T08:17:50Z</cp:lastPrinted>
  <dcterms:created xsi:type="dcterms:W3CDTF">2005-04-25T04:58:45Z</dcterms:created>
  <dcterms:modified xsi:type="dcterms:W3CDTF">2014-03-19T11:37:23Z</dcterms:modified>
  <cp:category/>
  <cp:version/>
  <cp:contentType/>
  <cp:contentStatus/>
</cp:coreProperties>
</file>