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6" windowWidth="11112" windowHeight="6408" tabRatio="799" activeTab="0"/>
  </bookViews>
  <sheets>
    <sheet name="р-4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<sst xmlns="http://schemas.openxmlformats.org/spreadsheetml/2006/main" count="42" uniqueCount="35">
  <si>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№</t>
  </si>
  <si>
    <t>Наименование улицы, номер дома.</t>
  </si>
  <si>
    <t>ИТОГО</t>
  </si>
  <si>
    <t>содержание</t>
  </si>
  <si>
    <t>текущий рем.</t>
  </si>
  <si>
    <t>Мира,33</t>
  </si>
  <si>
    <t>Мира,43</t>
  </si>
  <si>
    <t>Мира,31</t>
  </si>
  <si>
    <t>Мира,35</t>
  </si>
  <si>
    <t>Мира,37</t>
  </si>
  <si>
    <t>Мира,39</t>
  </si>
  <si>
    <t>Мира,41</t>
  </si>
  <si>
    <t>Мира ,45</t>
  </si>
  <si>
    <t>Королёва ,4</t>
  </si>
  <si>
    <t>Королёва,6</t>
  </si>
  <si>
    <t>Королёва ,8</t>
  </si>
  <si>
    <t xml:space="preserve">              (-)  </t>
  </si>
  <si>
    <t>долг</t>
  </si>
  <si>
    <t>переплата</t>
  </si>
  <si>
    <t xml:space="preserve">            (+)</t>
  </si>
  <si>
    <t>Девятиэтажные дома  с благоустройством с лифтом</t>
  </si>
  <si>
    <t xml:space="preserve">                                                                      Пятиэтажные дома с благоустройствм  без лифта</t>
  </si>
  <si>
    <t xml:space="preserve">Директор </t>
  </si>
  <si>
    <t>Н.И.Хамандритов</t>
  </si>
  <si>
    <t>Анализ поступления средств от населения  ООО "РиСОЖ-4"   за     1 кв. 2017  года</t>
  </si>
  <si>
    <t>Долг населения на 01.01.2017г.</t>
  </si>
  <si>
    <t>Долг населения на 01.04.2017г., (руб.)</t>
  </si>
  <si>
    <t>Начисленно населению в 1 кв. 2017г., (руб)</t>
  </si>
  <si>
    <t>Оплачено населением в 1 кв. 2017г.,  (руб)</t>
  </si>
  <si>
    <t>э/энергия на содержание ОИ</t>
  </si>
  <si>
    <t>ХВС на содержание ОИ</t>
  </si>
  <si>
    <t>теплоноситель  на содержание ОИ</t>
  </si>
  <si>
    <t>т/энергия  на содержание ОИ</t>
  </si>
  <si>
    <t xml:space="preserve">Ведущий экономист </t>
  </si>
  <si>
    <t>Л.Б.Александрова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</si>
</sst>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15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V5" sqref="V5"/>
    </sheetView>
  </sheetViews>
  <sheetFormatPr defaultColWidth="9.125" defaultRowHeight="12.75"/>
  <cols>
    <col min="1" max="1" width="2.625" style="5" customWidth="1"/>
    <col min="2" max="2" width="9.125" style="5" customWidth="1"/>
    <col min="3" max="3" width="0.6171875" style="5" customWidth="1"/>
    <col min="4" max="4" width="8.50390625" style="5" customWidth="1"/>
    <col min="5" max="5" width="8.75390625" style="5" customWidth="1"/>
    <col min="6" max="6" width="9.00390625" style="5" customWidth="1"/>
    <col min="7" max="7" width="8.50390625" style="5" customWidth="1"/>
    <col min="8" max="8" width="7.25390625" style="5" customWidth="1"/>
    <col min="9" max="10" width="7.50390625" style="5" customWidth="1"/>
    <col min="11" max="11" width="8.625" style="5" customWidth="1"/>
    <col min="12" max="12" width="9.00390625" style="5" customWidth="1"/>
    <col min="13" max="13" width="8.875" style="5" customWidth="1"/>
    <col min="14" max="14" width="9.00390625" style="5" customWidth="1"/>
    <col min="15" max="15" width="7.50390625" style="5" customWidth="1"/>
    <col min="16" max="17" width="7.125" style="5" customWidth="1"/>
    <col min="18" max="18" width="9.25390625" style="5" customWidth="1"/>
    <col min="19" max="19" width="10.00390625" style="5" customWidth="1"/>
    <col min="20" max="20" width="10.125" style="5" bestFit="1" customWidth="1"/>
    <col min="21" max="16384" width="9.125" style="5" customWidth="1"/>
  </cols>
  <sheetData>
    <row r="1" spans="1:19" ht="45.75" customHeight="1">
      <c r="A1" s="4"/>
      <c r="C1" s="18" t="s">
        <v>24</v>
      </c>
      <c r="D1" s="18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8"/>
    </row>
    <row r="2" spans="1:19" ht="31.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8"/>
    </row>
    <row r="3" spans="1:19" ht="13.5" customHeight="1">
      <c r="A3" s="29" t="s">
        <v>0</v>
      </c>
      <c r="B3" s="30" t="s">
        <v>1</v>
      </c>
      <c r="C3" s="30"/>
      <c r="D3" s="33" t="s">
        <v>25</v>
      </c>
      <c r="E3" s="31" t="s">
        <v>27</v>
      </c>
      <c r="F3" s="31"/>
      <c r="G3" s="31"/>
      <c r="H3" s="31"/>
      <c r="I3" s="31"/>
      <c r="J3" s="31"/>
      <c r="K3" s="32"/>
      <c r="L3" s="26" t="s">
        <v>28</v>
      </c>
      <c r="M3" s="27"/>
      <c r="N3" s="27"/>
      <c r="O3" s="27"/>
      <c r="P3" s="27"/>
      <c r="Q3" s="27"/>
      <c r="R3" s="28"/>
      <c r="S3" s="21" t="s">
        <v>26</v>
      </c>
    </row>
    <row r="4" spans="1:19" ht="76.5" customHeight="1">
      <c r="A4" s="29"/>
      <c r="B4" s="30"/>
      <c r="C4" s="30"/>
      <c r="D4" s="34"/>
      <c r="E4" s="9" t="s">
        <v>3</v>
      </c>
      <c r="F4" s="10" t="s">
        <v>4</v>
      </c>
      <c r="G4" s="14" t="s">
        <v>29</v>
      </c>
      <c r="H4" s="14" t="s">
        <v>30</v>
      </c>
      <c r="I4" s="14" t="s">
        <v>31</v>
      </c>
      <c r="J4" s="14" t="s">
        <v>32</v>
      </c>
      <c r="K4" s="13" t="s">
        <v>2</v>
      </c>
      <c r="L4" s="9" t="s">
        <v>3</v>
      </c>
      <c r="M4" s="10" t="s">
        <v>4</v>
      </c>
      <c r="N4" s="15" t="s">
        <v>29</v>
      </c>
      <c r="O4" s="15" t="s">
        <v>30</v>
      </c>
      <c r="P4" s="15" t="s">
        <v>31</v>
      </c>
      <c r="Q4" s="15" t="s">
        <v>32</v>
      </c>
      <c r="R4" s="11" t="s">
        <v>2</v>
      </c>
      <c r="S4" s="22"/>
    </row>
    <row r="5" spans="1:19" ht="12.75">
      <c r="A5" s="23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.75">
      <c r="A6" s="35">
        <v>1</v>
      </c>
      <c r="B6" s="36" t="s">
        <v>5</v>
      </c>
      <c r="C6" s="36"/>
      <c r="D6" s="35">
        <v>-197736.94</v>
      </c>
      <c r="E6" s="37">
        <v>296254.05</v>
      </c>
      <c r="F6" s="37">
        <v>70651.11</v>
      </c>
      <c r="G6" s="38">
        <v>24023.31</v>
      </c>
      <c r="H6" s="38">
        <v>1342.14</v>
      </c>
      <c r="I6" s="38">
        <v>1662.63</v>
      </c>
      <c r="J6" s="38">
        <v>5765.46</v>
      </c>
      <c r="K6" s="38">
        <f>SUM(E6:J6)</f>
        <v>399698.7</v>
      </c>
      <c r="L6" s="38">
        <v>272127.77</v>
      </c>
      <c r="M6" s="38">
        <v>64010.95</v>
      </c>
      <c r="N6" s="38">
        <v>21765.47</v>
      </c>
      <c r="O6" s="38">
        <v>1216</v>
      </c>
      <c r="P6" s="38">
        <v>1506.37</v>
      </c>
      <c r="Q6" s="38">
        <f>P6</f>
        <v>1506.37</v>
      </c>
      <c r="R6" s="38">
        <f>SUM(L6:Q6)</f>
        <v>362132.93000000005</v>
      </c>
      <c r="S6" s="39">
        <f>D6-K6+R6</f>
        <v>-235302.70999999996</v>
      </c>
    </row>
    <row r="7" spans="1:19" ht="12.75">
      <c r="A7" s="35">
        <v>2</v>
      </c>
      <c r="B7" s="36" t="s">
        <v>6</v>
      </c>
      <c r="C7" s="36"/>
      <c r="D7" s="35">
        <v>-86433.37</v>
      </c>
      <c r="E7" s="37">
        <v>244445.49</v>
      </c>
      <c r="F7" s="37">
        <v>58318.44</v>
      </c>
      <c r="G7" s="38">
        <v>18976.77</v>
      </c>
      <c r="H7" s="38">
        <v>1070.91</v>
      </c>
      <c r="I7" s="38">
        <v>1326.51</v>
      </c>
      <c r="J7" s="38">
        <v>5512.47</v>
      </c>
      <c r="K7" s="38">
        <f>SUM(E7:J7)</f>
        <v>329650.58999999997</v>
      </c>
      <c r="L7" s="38">
        <v>210956.69</v>
      </c>
      <c r="M7" s="38">
        <v>49481.53</v>
      </c>
      <c r="N7" s="38">
        <v>16101.25</v>
      </c>
      <c r="O7" s="38">
        <v>908.64</v>
      </c>
      <c r="P7" s="38">
        <v>1125.51</v>
      </c>
      <c r="Q7" s="38">
        <f>P7</f>
        <v>1125.51</v>
      </c>
      <c r="R7" s="38">
        <f>SUM(L7:Q7)</f>
        <v>279699.13</v>
      </c>
      <c r="S7" s="39">
        <f>D7-K7+R7</f>
        <v>-136384.82999999996</v>
      </c>
    </row>
    <row r="8" spans="1:19" ht="12.75">
      <c r="A8" s="35">
        <v>3</v>
      </c>
      <c r="B8" s="36" t="s">
        <v>12</v>
      </c>
      <c r="C8" s="36"/>
      <c r="D8" s="35">
        <v>-96649.66</v>
      </c>
      <c r="E8" s="37">
        <v>205881.45</v>
      </c>
      <c r="F8" s="37">
        <v>77693.64</v>
      </c>
      <c r="G8" s="38">
        <v>19185.69</v>
      </c>
      <c r="H8" s="38">
        <v>1063.71</v>
      </c>
      <c r="I8" s="38">
        <v>1317.54</v>
      </c>
      <c r="J8" s="38">
        <v>5846.91</v>
      </c>
      <c r="K8" s="38">
        <f>SUM(E8:J8)</f>
        <v>310988.94</v>
      </c>
      <c r="L8" s="38">
        <v>177797.94</v>
      </c>
      <c r="M8" s="38">
        <v>65651.42</v>
      </c>
      <c r="N8" s="38">
        <v>16211.98</v>
      </c>
      <c r="O8" s="38">
        <v>898.84</v>
      </c>
      <c r="P8" s="38">
        <v>1113.33</v>
      </c>
      <c r="Q8" s="38">
        <f>P8</f>
        <v>1113.33</v>
      </c>
      <c r="R8" s="38">
        <f>SUM(L8:Q8)</f>
        <v>262786.83999999997</v>
      </c>
      <c r="S8" s="39">
        <f>D8-K8+R8</f>
        <v>-144851.76</v>
      </c>
    </row>
    <row r="9" spans="1:19" ht="12.75">
      <c r="A9" s="35">
        <v>4</v>
      </c>
      <c r="B9" s="36" t="s">
        <v>13</v>
      </c>
      <c r="C9" s="36"/>
      <c r="D9" s="35">
        <v>-147471.38</v>
      </c>
      <c r="E9" s="37">
        <v>249146.7</v>
      </c>
      <c r="F9" s="37">
        <v>59439.99</v>
      </c>
      <c r="G9" s="38">
        <v>19926.87</v>
      </c>
      <c r="H9" s="38">
        <v>1197.18</v>
      </c>
      <c r="I9" s="38">
        <v>1482.33</v>
      </c>
      <c r="J9" s="38">
        <v>6294.48</v>
      </c>
      <c r="K9" s="38">
        <f>SUM(E9:J9)</f>
        <v>337487.55</v>
      </c>
      <c r="L9" s="38">
        <v>221941.68</v>
      </c>
      <c r="M9" s="38">
        <v>51946.26</v>
      </c>
      <c r="N9" s="38">
        <v>17414.64</v>
      </c>
      <c r="O9" s="38">
        <v>1046.25</v>
      </c>
      <c r="P9" s="38">
        <v>1295.45</v>
      </c>
      <c r="Q9" s="38">
        <f>P9</f>
        <v>1295.45</v>
      </c>
      <c r="R9" s="38">
        <f>SUM(L9:Q9)</f>
        <v>294939.73000000004</v>
      </c>
      <c r="S9" s="39">
        <f>D9-K9+R9</f>
        <v>-190019.19999999995</v>
      </c>
    </row>
    <row r="10" spans="1:19" ht="12.75">
      <c r="A10" s="40"/>
      <c r="B10" s="41"/>
      <c r="C10" s="42"/>
      <c r="D10" s="43"/>
      <c r="E10" s="39"/>
      <c r="F10" s="39"/>
      <c r="G10" s="44"/>
      <c r="H10" s="44"/>
      <c r="I10" s="44"/>
      <c r="J10" s="44"/>
      <c r="K10" s="38"/>
      <c r="L10" s="44"/>
      <c r="M10" s="44"/>
      <c r="N10" s="44"/>
      <c r="O10" s="44"/>
      <c r="P10" s="44"/>
      <c r="Q10" s="44"/>
      <c r="R10" s="38"/>
      <c r="S10" s="39"/>
    </row>
    <row r="11" spans="1:19" ht="12.75">
      <c r="A11" s="26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12.75">
      <c r="A12" s="35">
        <v>5</v>
      </c>
      <c r="B12" s="36" t="s">
        <v>14</v>
      </c>
      <c r="C12" s="36"/>
      <c r="D12" s="35">
        <v>-488453.71</v>
      </c>
      <c r="E12" s="37">
        <v>526040.07</v>
      </c>
      <c r="F12" s="37">
        <v>129073.35</v>
      </c>
      <c r="G12" s="38">
        <v>81492.6</v>
      </c>
      <c r="H12" s="38">
        <v>2221.2</v>
      </c>
      <c r="I12" s="38">
        <v>2751.03</v>
      </c>
      <c r="J12" s="38">
        <v>8081.58</v>
      </c>
      <c r="K12" s="38">
        <f>SUM(E12:J12)</f>
        <v>749659.8299999998</v>
      </c>
      <c r="L12" s="38">
        <v>465062.05</v>
      </c>
      <c r="M12" s="38">
        <v>112966.57</v>
      </c>
      <c r="N12" s="38">
        <v>71323.32</v>
      </c>
      <c r="O12" s="38">
        <v>1944.02</v>
      </c>
      <c r="P12" s="38">
        <v>2407.74</v>
      </c>
      <c r="Q12" s="38">
        <f>P12</f>
        <v>2407.74</v>
      </c>
      <c r="R12" s="38">
        <f>SUM(L12:Q12)</f>
        <v>656111.44</v>
      </c>
      <c r="S12" s="39">
        <f aca="true" t="shared" si="0" ref="S12:S18">D12-K12+R12</f>
        <v>-582002.0999999999</v>
      </c>
    </row>
    <row r="13" spans="1:19" ht="12.75">
      <c r="A13" s="35">
        <v>6</v>
      </c>
      <c r="B13" s="36" t="s">
        <v>15</v>
      </c>
      <c r="C13" s="36"/>
      <c r="D13" s="35">
        <v>-184396.61</v>
      </c>
      <c r="E13" s="37">
        <v>349197.51</v>
      </c>
      <c r="F13" s="37">
        <v>78687.45</v>
      </c>
      <c r="G13" s="38">
        <v>63069.75</v>
      </c>
      <c r="H13" s="38">
        <v>1665.66</v>
      </c>
      <c r="I13" s="38">
        <v>2063.88</v>
      </c>
      <c r="J13" s="38">
        <v>9105.99</v>
      </c>
      <c r="K13" s="38">
        <f aca="true" t="shared" si="1" ref="K13:K18">SUM(E13:J13)</f>
        <v>503790.24</v>
      </c>
      <c r="L13" s="38">
        <v>309265.91</v>
      </c>
      <c r="M13" s="38">
        <v>68311.73</v>
      </c>
      <c r="N13" s="38">
        <v>54753.38</v>
      </c>
      <c r="O13" s="38">
        <v>1446.03</v>
      </c>
      <c r="P13" s="38">
        <v>1791.74</v>
      </c>
      <c r="Q13" s="38">
        <f aca="true" t="shared" si="2" ref="Q13:Q18">P13</f>
        <v>1791.74</v>
      </c>
      <c r="R13" s="38">
        <f aca="true" t="shared" si="3" ref="R13:R18">SUM(L13:Q13)</f>
        <v>437360.52999999997</v>
      </c>
      <c r="S13" s="39">
        <f t="shared" si="0"/>
        <v>-250826.32</v>
      </c>
    </row>
    <row r="14" spans="1:19" ht="12.75">
      <c r="A14" s="35">
        <v>8</v>
      </c>
      <c r="B14" s="36" t="s">
        <v>7</v>
      </c>
      <c r="C14" s="36"/>
      <c r="D14" s="35">
        <v>-349756.08</v>
      </c>
      <c r="E14" s="37">
        <v>692006.16</v>
      </c>
      <c r="F14" s="37">
        <v>175612.65</v>
      </c>
      <c r="G14" s="38">
        <v>102455.43</v>
      </c>
      <c r="H14" s="38">
        <v>2834.07</v>
      </c>
      <c r="I14" s="38">
        <v>3510.78</v>
      </c>
      <c r="J14" s="38">
        <v>13343.76</v>
      </c>
      <c r="K14" s="38">
        <f t="shared" si="1"/>
        <v>989762.85</v>
      </c>
      <c r="L14" s="38">
        <v>618443.1</v>
      </c>
      <c r="M14" s="38">
        <v>154745.48</v>
      </c>
      <c r="N14" s="38">
        <v>90281.16</v>
      </c>
      <c r="O14" s="38">
        <v>2497.31</v>
      </c>
      <c r="P14" s="38">
        <v>3093.61</v>
      </c>
      <c r="Q14" s="38">
        <f t="shared" si="2"/>
        <v>3093.61</v>
      </c>
      <c r="R14" s="38">
        <f t="shared" si="3"/>
        <v>872154.27</v>
      </c>
      <c r="S14" s="39">
        <f t="shared" si="0"/>
        <v>-467364.6599999999</v>
      </c>
    </row>
    <row r="15" spans="1:20" ht="12.75">
      <c r="A15" s="35">
        <v>9</v>
      </c>
      <c r="B15" s="36" t="s">
        <v>8</v>
      </c>
      <c r="C15" s="36"/>
      <c r="D15" s="35">
        <v>-102346.63</v>
      </c>
      <c r="E15" s="37">
        <v>104965.02</v>
      </c>
      <c r="F15" s="37">
        <v>26026.02</v>
      </c>
      <c r="G15" s="38">
        <v>15663</v>
      </c>
      <c r="H15" s="38">
        <v>438.99</v>
      </c>
      <c r="I15" s="38">
        <v>543.6</v>
      </c>
      <c r="J15" s="38">
        <v>1806.69</v>
      </c>
      <c r="K15" s="38">
        <f t="shared" si="1"/>
        <v>149443.32</v>
      </c>
      <c r="L15" s="38">
        <v>73423.46</v>
      </c>
      <c r="M15" s="38">
        <v>17988.84</v>
      </c>
      <c r="N15" s="38">
        <v>10826.06</v>
      </c>
      <c r="O15" s="38">
        <v>303.42</v>
      </c>
      <c r="P15" s="38">
        <v>375.73</v>
      </c>
      <c r="Q15" s="38">
        <f t="shared" si="2"/>
        <v>375.73</v>
      </c>
      <c r="R15" s="38">
        <f t="shared" si="3"/>
        <v>103293.23999999999</v>
      </c>
      <c r="S15" s="39">
        <f>D15-K15+R15</f>
        <v>-148496.71000000002</v>
      </c>
      <c r="T15" s="17"/>
    </row>
    <row r="16" spans="1:19" ht="12.75">
      <c r="A16" s="35">
        <v>10</v>
      </c>
      <c r="B16" s="36" t="s">
        <v>9</v>
      </c>
      <c r="C16" s="36"/>
      <c r="D16" s="35">
        <v>-576710.49</v>
      </c>
      <c r="E16" s="37">
        <v>651852.39</v>
      </c>
      <c r="F16" s="37">
        <v>152666.04</v>
      </c>
      <c r="G16" s="38">
        <v>103648.92</v>
      </c>
      <c r="H16" s="38">
        <v>2880.99</v>
      </c>
      <c r="I16" s="38">
        <v>3568.29</v>
      </c>
      <c r="J16" s="38">
        <v>12122.58</v>
      </c>
      <c r="K16" s="38">
        <f t="shared" si="1"/>
        <v>926739.2100000001</v>
      </c>
      <c r="L16" s="38">
        <v>579013.55</v>
      </c>
      <c r="M16" s="38">
        <v>133850.41</v>
      </c>
      <c r="N16" s="38">
        <v>90874.5</v>
      </c>
      <c r="O16" s="38">
        <v>2525.92</v>
      </c>
      <c r="P16" s="38">
        <v>3128.51</v>
      </c>
      <c r="Q16" s="38">
        <f t="shared" si="2"/>
        <v>3128.51</v>
      </c>
      <c r="R16" s="38">
        <f t="shared" si="3"/>
        <v>812521.4000000001</v>
      </c>
      <c r="S16" s="39">
        <f t="shared" si="0"/>
        <v>-690928.3</v>
      </c>
    </row>
    <row r="17" spans="1:19" ht="12.75">
      <c r="A17" s="35">
        <v>11</v>
      </c>
      <c r="B17" s="36" t="s">
        <v>10</v>
      </c>
      <c r="C17" s="36"/>
      <c r="D17" s="35">
        <v>-90747.14</v>
      </c>
      <c r="E17" s="37">
        <v>106460.04</v>
      </c>
      <c r="F17" s="37">
        <v>27016.65</v>
      </c>
      <c r="G17" s="38">
        <v>13210.95</v>
      </c>
      <c r="H17" s="38">
        <v>377.49</v>
      </c>
      <c r="I17" s="38">
        <v>467.52</v>
      </c>
      <c r="J17" s="38">
        <v>1455.09</v>
      </c>
      <c r="K17" s="38">
        <f t="shared" si="1"/>
        <v>148987.74</v>
      </c>
      <c r="L17" s="38">
        <v>96427.18</v>
      </c>
      <c r="M17" s="38">
        <v>24245.67</v>
      </c>
      <c r="N17" s="38">
        <v>11855.96</v>
      </c>
      <c r="O17" s="38">
        <v>338.77</v>
      </c>
      <c r="P17" s="38">
        <v>419.57</v>
      </c>
      <c r="Q17" s="38">
        <f t="shared" si="2"/>
        <v>419.57</v>
      </c>
      <c r="R17" s="38">
        <f t="shared" si="3"/>
        <v>133706.72</v>
      </c>
      <c r="S17" s="39">
        <f t="shared" si="0"/>
        <v>-106028.16</v>
      </c>
    </row>
    <row r="18" spans="1:19" ht="12.75">
      <c r="A18" s="35">
        <v>12</v>
      </c>
      <c r="B18" s="36" t="s">
        <v>11</v>
      </c>
      <c r="C18" s="36"/>
      <c r="D18" s="35">
        <v>-192692.25</v>
      </c>
      <c r="E18" s="37">
        <v>366424.05</v>
      </c>
      <c r="F18" s="37">
        <v>92901.03</v>
      </c>
      <c r="G18" s="38">
        <v>52189.77</v>
      </c>
      <c r="H18" s="38">
        <v>1431.99</v>
      </c>
      <c r="I18" s="38">
        <v>1773.12</v>
      </c>
      <c r="J18" s="38">
        <v>5937</v>
      </c>
      <c r="K18" s="38">
        <f t="shared" si="1"/>
        <v>520656.95999999996</v>
      </c>
      <c r="L18" s="38">
        <v>322548.67</v>
      </c>
      <c r="M18" s="38">
        <v>80858.28</v>
      </c>
      <c r="N18" s="38">
        <v>45424.42</v>
      </c>
      <c r="O18" s="38">
        <v>1246.36</v>
      </c>
      <c r="P18" s="38">
        <v>1543.27</v>
      </c>
      <c r="Q18" s="38">
        <f t="shared" si="2"/>
        <v>1543.27</v>
      </c>
      <c r="R18" s="38">
        <f t="shared" si="3"/>
        <v>453164.26999999996</v>
      </c>
      <c r="S18" s="39">
        <f t="shared" si="0"/>
        <v>-260184.94</v>
      </c>
    </row>
    <row r="19" spans="1:19" ht="12.75">
      <c r="A19" s="35"/>
      <c r="B19" s="36"/>
      <c r="C19" s="36"/>
      <c r="D19" s="4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40"/>
      <c r="B20" s="41"/>
      <c r="C20" s="42"/>
      <c r="D20" s="43"/>
      <c r="E20" s="39"/>
      <c r="F20" s="39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39"/>
    </row>
    <row r="21" spans="1:19" ht="12.75">
      <c r="A21" s="40"/>
      <c r="B21" s="48"/>
      <c r="C21" s="48"/>
      <c r="D21" s="49"/>
      <c r="E21" s="39"/>
      <c r="F21" s="39"/>
      <c r="G21" s="44"/>
      <c r="H21" s="44"/>
      <c r="I21" s="44"/>
      <c r="J21" s="44"/>
      <c r="K21" s="44"/>
      <c r="L21" s="39"/>
      <c r="M21" s="39"/>
      <c r="N21" s="44"/>
      <c r="O21" s="44"/>
      <c r="P21" s="44"/>
      <c r="Q21" s="44"/>
      <c r="R21" s="44"/>
      <c r="S21" s="39"/>
    </row>
    <row r="22" spans="1:19" ht="12.7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 t="s">
        <v>16</v>
      </c>
      <c r="S23" s="12" t="s">
        <v>17</v>
      </c>
    </row>
    <row r="24" spans="1:19" ht="12.75">
      <c r="A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 t="s">
        <v>19</v>
      </c>
      <c r="S24" s="5" t="s">
        <v>18</v>
      </c>
    </row>
    <row r="25" spans="1:18" ht="12.75">
      <c r="A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7" ht="12.75">
      <c r="C26" s="5" t="s">
        <v>22</v>
      </c>
      <c r="E26" s="6"/>
      <c r="G26" s="6"/>
      <c r="H26" s="6"/>
      <c r="J26" s="6"/>
      <c r="K26" s="6" t="s">
        <v>23</v>
      </c>
      <c r="L26" s="6"/>
      <c r="M26" s="6"/>
      <c r="N26" s="6"/>
      <c r="O26" s="6"/>
      <c r="P26" s="6"/>
      <c r="Q26" s="6"/>
    </row>
    <row r="35" ht="12.75">
      <c r="B35" s="16" t="s">
        <v>33</v>
      </c>
    </row>
    <row r="36" ht="12.75">
      <c r="B36" s="16" t="s">
        <v>34</v>
      </c>
    </row>
  </sheetData>
  <sheetProtection/>
  <mergeCells count="24">
    <mergeCell ref="B7:C7"/>
    <mergeCell ref="C1:R1"/>
    <mergeCell ref="S3:S4"/>
    <mergeCell ref="A5:S5"/>
    <mergeCell ref="B6:C6"/>
    <mergeCell ref="L3:R3"/>
    <mergeCell ref="A3:A4"/>
    <mergeCell ref="B3:C4"/>
    <mergeCell ref="E3:K3"/>
    <mergeCell ref="D3:D4"/>
    <mergeCell ref="B13:C13"/>
    <mergeCell ref="B14:C14"/>
    <mergeCell ref="B10:C10"/>
    <mergeCell ref="A11:S11"/>
    <mergeCell ref="B8:C8"/>
    <mergeCell ref="B9:C9"/>
    <mergeCell ref="B12:C12"/>
    <mergeCell ref="B21:C21"/>
    <mergeCell ref="B20:C20"/>
    <mergeCell ref="B15:C15"/>
    <mergeCell ref="B17:C17"/>
    <mergeCell ref="B18:C18"/>
    <mergeCell ref="B19:C19"/>
    <mergeCell ref="B16:C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экономист</cp:lastModifiedBy>
  <cp:lastPrinted>2017-04-14T06:07:24Z</cp:lastPrinted>
  <dcterms:created xsi:type="dcterms:W3CDTF">2009-02-05T11:46:23Z</dcterms:created>
  <dcterms:modified xsi:type="dcterms:W3CDTF">2017-04-14T06:07:43Z</dcterms:modified>
  <cp:category/>
  <cp:version/>
  <cp:contentType/>
  <cp:contentStatus/>
</cp:coreProperties>
</file>