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<sst xmlns="http://schemas.openxmlformats.org/spreadsheetml/2006/main" count="33" uniqueCount="32">
  <si>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</si>
  <si>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№</t>
  </si>
  <si>
    <t>Наименование улицы, номер дома.</t>
  </si>
  <si>
    <t>Этажность</t>
  </si>
  <si>
    <t>Кол-во квартир</t>
  </si>
  <si>
    <t>Кол-во лифтов</t>
  </si>
  <si>
    <t xml:space="preserve"> Общая пол.S кв.</t>
  </si>
  <si>
    <t>Содержание (руб.)</t>
  </si>
  <si>
    <t>Начислено</t>
  </si>
  <si>
    <t>Выполнено</t>
  </si>
  <si>
    <t>Оплачено</t>
  </si>
  <si>
    <t>Долг (-)      переплата (+)</t>
  </si>
  <si>
    <t>Пятиэтажные дома с благоустройством без лифта</t>
  </si>
  <si>
    <t>К.Маркса ,8</t>
  </si>
  <si>
    <t>К.Маркса ,16</t>
  </si>
  <si>
    <t>Кошевого ,15</t>
  </si>
  <si>
    <t>Кошевого ,19</t>
  </si>
  <si>
    <t>Итого:</t>
  </si>
  <si>
    <t>Дявитиэтажные дома с благоустройством и лифтами</t>
  </si>
  <si>
    <t>К.Маркса ,2</t>
  </si>
  <si>
    <t>К.Маркса ,6</t>
  </si>
  <si>
    <t>К.Маркса ,10</t>
  </si>
  <si>
    <t>К.Маркса ,14</t>
  </si>
  <si>
    <t>К.Маркса ,18</t>
  </si>
  <si>
    <t>К.Маркса ,20</t>
  </si>
  <si>
    <t>Кошевого ,13</t>
  </si>
  <si>
    <t>Кошевого ,17</t>
  </si>
  <si>
    <t>Мира ,27</t>
  </si>
  <si>
    <t>Всего:</t>
  </si>
  <si>
    <t xml:space="preserve">              </t>
  </si>
  <si>
    <t>ОТЧЁТ о выполнении работ по содержанию МКД    ООО УК"РИСОЖ-1"</t>
  </si>
  <si>
    <t xml:space="preserve">                                                  за    2015 года.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</si>
</sst>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5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0" fontId="6" fillId="0" borderId="4" xfId="0" applyNumberFormat="1" applyFont="1" applyFill="1" applyBorder="1" applyAlignment="1">
      <alignment/>
    </xf>
    <xf numFmtId="180" fontId="5" fillId="0" borderId="4" xfId="0" applyNumberFormat="1" applyFont="1" applyFill="1" applyBorder="1" applyAlignment="1">
      <alignment horizontal="center"/>
    </xf>
    <xf numFmtId="180" fontId="6" fillId="0" borderId="4" xfId="0" applyNumberFormat="1" applyFont="1" applyFill="1" applyBorder="1" applyAlignment="1">
      <alignment horizontal="center"/>
    </xf>
    <xf numFmtId="180" fontId="5" fillId="0" borderId="4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0">
      <selection activeCell="J30" sqref="J30"/>
    </sheetView>
  </sheetViews>
  <sheetFormatPr defaultColWidth="9.140625" defaultRowHeight="12.75"/>
  <cols>
    <col min="1" max="1" width="8.57421875" style="0" customWidth="1"/>
    <col min="2" max="2" width="11.28125" style="0" customWidth="1"/>
    <col min="3" max="3" width="9.00390625" style="0" customWidth="1"/>
    <col min="4" max="4" width="3.140625" style="0" hidden="1" customWidth="1"/>
    <col min="5" max="5" width="5.00390625" style="0" hidden="1" customWidth="1"/>
    <col min="6" max="6" width="3.140625" style="0" hidden="1" customWidth="1"/>
    <col min="7" max="7" width="8.7109375" style="0" customWidth="1"/>
    <col min="8" max="9" width="13.140625" style="1" customWidth="1"/>
    <col min="10" max="10" width="14.421875" style="1" customWidth="1"/>
    <col min="11" max="11" width="12.28125" style="0" customWidth="1"/>
    <col min="12" max="12" width="11.00390625" style="0" hidden="1" customWidth="1"/>
    <col min="13" max="14" width="10.7109375" style="0" customWidth="1"/>
    <col min="15" max="15" width="10.57421875" style="0" customWidth="1"/>
    <col min="16" max="16" width="11.8515625" style="0" customWidth="1"/>
    <col min="17" max="17" width="10.57421875" style="0" customWidth="1"/>
    <col min="18" max="18" width="11.421875" style="0" customWidth="1"/>
  </cols>
  <sheetData>
    <row r="1" spans="1:18" ht="52.5" customHeight="1">
      <c r="A1" s="48"/>
      <c r="B1" s="49"/>
      <c r="C1" s="50" t="s">
        <v>30</v>
      </c>
      <c r="D1" s="50"/>
      <c r="E1" s="50"/>
      <c r="F1" s="50"/>
      <c r="G1" s="50"/>
      <c r="H1" s="50"/>
      <c r="I1" s="50"/>
      <c r="J1" s="51"/>
      <c r="K1" s="51"/>
      <c r="L1" s="51"/>
      <c r="M1" s="51"/>
      <c r="N1" s="51"/>
      <c r="O1" s="2"/>
      <c r="P1" s="2"/>
      <c r="Q1" s="2" t="s">
        <v>0</v>
      </c>
      <c r="R1" s="3"/>
    </row>
    <row r="2" spans="1:18" ht="18.75" customHeight="1">
      <c r="A2" s="1"/>
      <c r="B2" s="52" t="s">
        <v>31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  <c r="R2" s="3"/>
    </row>
    <row r="3" spans="1:18" ht="13.5" customHeight="1">
      <c r="A3" s="53" t="s">
        <v>1</v>
      </c>
      <c r="B3" s="54" t="s">
        <v>2</v>
      </c>
      <c r="C3" s="54"/>
      <c r="D3" s="55" t="s">
        <v>3</v>
      </c>
      <c r="E3" s="56" t="s">
        <v>4</v>
      </c>
      <c r="F3" s="56" t="s">
        <v>5</v>
      </c>
      <c r="G3" s="57" t="s">
        <v>6</v>
      </c>
      <c r="H3" s="43" t="s">
        <v>7</v>
      </c>
      <c r="I3" s="44"/>
      <c r="J3" s="45"/>
      <c r="K3" s="46"/>
      <c r="L3" s="41"/>
      <c r="M3" s="43"/>
      <c r="N3" s="44"/>
      <c r="O3" s="45"/>
      <c r="P3" s="46"/>
      <c r="Q3" s="4"/>
      <c r="R3" s="47"/>
    </row>
    <row r="4" spans="1:19" ht="65.25" customHeight="1">
      <c r="A4" s="53"/>
      <c r="B4" s="54"/>
      <c r="C4" s="54"/>
      <c r="D4" s="55"/>
      <c r="E4" s="56"/>
      <c r="F4" s="56"/>
      <c r="G4" s="57"/>
      <c r="H4" s="5" t="s">
        <v>8</v>
      </c>
      <c r="I4" s="5" t="s">
        <v>9</v>
      </c>
      <c r="J4" s="5" t="s">
        <v>10</v>
      </c>
      <c r="K4" s="6" t="s">
        <v>11</v>
      </c>
      <c r="L4" s="42"/>
      <c r="M4" s="5"/>
      <c r="N4" s="5"/>
      <c r="O4" s="5"/>
      <c r="P4" s="6"/>
      <c r="Q4" s="7"/>
      <c r="R4" s="47"/>
      <c r="S4" s="8"/>
    </row>
    <row r="5" spans="1:19" ht="12.75">
      <c r="A5" s="39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9"/>
    </row>
    <row r="6" spans="1:18" ht="12.75">
      <c r="A6" s="10">
        <v>1</v>
      </c>
      <c r="B6" s="31" t="s">
        <v>13</v>
      </c>
      <c r="C6" s="31"/>
      <c r="D6" s="10">
        <v>5</v>
      </c>
      <c r="E6" s="10">
        <v>77</v>
      </c>
      <c r="F6" s="10"/>
      <c r="G6" s="25">
        <v>3558.4</v>
      </c>
      <c r="H6" s="11">
        <v>607633.92</v>
      </c>
      <c r="I6" s="12">
        <f>H6</f>
        <v>607633.92</v>
      </c>
      <c r="J6" s="15">
        <v>626248.8</v>
      </c>
      <c r="K6" s="12">
        <f>J6-H6</f>
        <v>18614.880000000005</v>
      </c>
      <c r="L6" s="12"/>
      <c r="M6" s="11"/>
      <c r="N6" s="12"/>
      <c r="O6" s="11"/>
      <c r="P6" s="12"/>
      <c r="Q6" s="13"/>
      <c r="R6" s="14"/>
    </row>
    <row r="7" spans="1:18" ht="12.75">
      <c r="A7" s="10">
        <v>2</v>
      </c>
      <c r="B7" s="31" t="s">
        <v>14</v>
      </c>
      <c r="C7" s="31"/>
      <c r="D7" s="10">
        <v>5</v>
      </c>
      <c r="E7" s="10">
        <v>50</v>
      </c>
      <c r="F7" s="10"/>
      <c r="G7" s="25">
        <v>2292.3</v>
      </c>
      <c r="H7" s="11">
        <v>412889.04</v>
      </c>
      <c r="I7" s="12">
        <f>H7</f>
        <v>412889.04</v>
      </c>
      <c r="J7" s="15">
        <v>415225.32</v>
      </c>
      <c r="K7" s="12">
        <f>J7-H7</f>
        <v>2336.280000000028</v>
      </c>
      <c r="L7" s="12"/>
      <c r="M7" s="11"/>
      <c r="N7" s="12"/>
      <c r="O7" s="11"/>
      <c r="P7" s="12"/>
      <c r="Q7" s="13"/>
      <c r="R7" s="14"/>
    </row>
    <row r="8" spans="1:18" ht="12.75">
      <c r="A8" s="10">
        <v>3</v>
      </c>
      <c r="B8" s="31" t="s">
        <v>15</v>
      </c>
      <c r="C8" s="31"/>
      <c r="D8" s="10">
        <v>5</v>
      </c>
      <c r="E8" s="10">
        <v>100</v>
      </c>
      <c r="F8" s="10"/>
      <c r="G8" s="25">
        <v>4567</v>
      </c>
      <c r="H8" s="11">
        <v>822624.29</v>
      </c>
      <c r="I8" s="12">
        <f>H8</f>
        <v>822624.29</v>
      </c>
      <c r="J8" s="15">
        <v>799430.07</v>
      </c>
      <c r="K8" s="16">
        <f>J8-H8</f>
        <v>-23194.22000000009</v>
      </c>
      <c r="L8" s="16"/>
      <c r="M8" s="15"/>
      <c r="N8" s="16"/>
      <c r="O8" s="15"/>
      <c r="P8" s="12"/>
      <c r="Q8" s="13"/>
      <c r="R8" s="14"/>
    </row>
    <row r="9" spans="1:18" ht="12.75">
      <c r="A9" s="10">
        <v>4</v>
      </c>
      <c r="B9" s="31" t="s">
        <v>16</v>
      </c>
      <c r="C9" s="31"/>
      <c r="D9" s="10">
        <v>5</v>
      </c>
      <c r="E9" s="10">
        <v>109</v>
      </c>
      <c r="F9" s="10"/>
      <c r="G9" s="25">
        <v>4846.6</v>
      </c>
      <c r="H9" s="11">
        <v>826222.99</v>
      </c>
      <c r="I9" s="12">
        <f>H9</f>
        <v>826222.99</v>
      </c>
      <c r="J9" s="15">
        <v>827450.41</v>
      </c>
      <c r="K9" s="16">
        <f>J9-H9</f>
        <v>1227.420000000042</v>
      </c>
      <c r="L9" s="16"/>
      <c r="M9" s="15"/>
      <c r="N9" s="16"/>
      <c r="O9" s="15"/>
      <c r="P9" s="12"/>
      <c r="Q9" s="13"/>
      <c r="R9" s="14"/>
    </row>
    <row r="10" spans="1:18" ht="12.75">
      <c r="A10" s="17"/>
      <c r="B10" s="32" t="s">
        <v>17</v>
      </c>
      <c r="C10" s="33"/>
      <c r="D10" s="17"/>
      <c r="E10" s="17">
        <f>SUM(E6:E9)</f>
        <v>336</v>
      </c>
      <c r="F10" s="17"/>
      <c r="G10" s="26">
        <f>SUM(G6:G9)</f>
        <v>15264.300000000001</v>
      </c>
      <c r="H10" s="18">
        <f>SUM(H6:H9)</f>
        <v>2669370.24</v>
      </c>
      <c r="I10" s="18">
        <f>H10</f>
        <v>2669370.24</v>
      </c>
      <c r="J10" s="29">
        <f>SUM(J6:J9)</f>
        <v>2668354.6</v>
      </c>
      <c r="K10" s="19">
        <f>J10-H10</f>
        <v>-1015.6400000001304</v>
      </c>
      <c r="L10" s="19"/>
      <c r="M10" s="19"/>
      <c r="N10" s="19"/>
      <c r="O10" s="19"/>
      <c r="P10" s="18"/>
      <c r="Q10" s="13"/>
      <c r="R10" s="14"/>
    </row>
    <row r="11" spans="1:19" ht="12.75">
      <c r="A11" s="39" t="s">
        <v>18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9"/>
    </row>
    <row r="12" spans="1:18" ht="12.75">
      <c r="A12" s="10">
        <v>5</v>
      </c>
      <c r="B12" s="31" t="s">
        <v>19</v>
      </c>
      <c r="C12" s="31"/>
      <c r="D12" s="10">
        <v>10</v>
      </c>
      <c r="E12" s="10">
        <v>78</v>
      </c>
      <c r="F12" s="10">
        <v>2</v>
      </c>
      <c r="G12" s="30">
        <v>4151.9</v>
      </c>
      <c r="H12" s="11">
        <v>968381.72</v>
      </c>
      <c r="I12" s="12">
        <f>H12</f>
        <v>968381.72</v>
      </c>
      <c r="J12" s="15">
        <v>949777.24</v>
      </c>
      <c r="K12" s="12">
        <f>J12-H12</f>
        <v>-18604.47999999998</v>
      </c>
      <c r="L12" s="12"/>
      <c r="M12" s="11"/>
      <c r="N12" s="12"/>
      <c r="O12" s="11"/>
      <c r="P12" s="12"/>
      <c r="Q12" s="13"/>
      <c r="R12" s="14"/>
    </row>
    <row r="13" spans="1:18" ht="12.75">
      <c r="A13" s="10">
        <v>6</v>
      </c>
      <c r="B13" s="31" t="s">
        <v>20</v>
      </c>
      <c r="C13" s="31"/>
      <c r="D13" s="10">
        <v>9</v>
      </c>
      <c r="E13" s="10">
        <v>142</v>
      </c>
      <c r="F13" s="10">
        <v>4</v>
      </c>
      <c r="G13" s="30">
        <v>7262.5</v>
      </c>
      <c r="H13" s="11">
        <v>1611411.72</v>
      </c>
      <c r="I13" s="12">
        <f aca="true" t="shared" si="0" ref="I13:I20">H13</f>
        <v>1611411.72</v>
      </c>
      <c r="J13" s="15">
        <v>1610460.2</v>
      </c>
      <c r="K13" s="12">
        <f aca="true" t="shared" si="1" ref="K13:K24">J13-H13</f>
        <v>-951.5200000000186</v>
      </c>
      <c r="L13" s="12"/>
      <c r="M13" s="15"/>
      <c r="N13" s="12"/>
      <c r="O13" s="15"/>
      <c r="P13" s="12"/>
      <c r="Q13" s="13"/>
      <c r="R13" s="14"/>
    </row>
    <row r="14" spans="1:18" ht="12.75">
      <c r="A14" s="10">
        <v>7</v>
      </c>
      <c r="B14" s="31" t="s">
        <v>21</v>
      </c>
      <c r="C14" s="31"/>
      <c r="D14" s="10">
        <v>9</v>
      </c>
      <c r="E14" s="10">
        <v>34</v>
      </c>
      <c r="F14" s="10">
        <v>1</v>
      </c>
      <c r="G14" s="30">
        <v>1648</v>
      </c>
      <c r="H14" s="11">
        <v>386422.8</v>
      </c>
      <c r="I14" s="12">
        <f t="shared" si="0"/>
        <v>386422.8</v>
      </c>
      <c r="J14" s="15">
        <v>376026.9</v>
      </c>
      <c r="K14" s="16">
        <f t="shared" si="1"/>
        <v>-10395.899999999965</v>
      </c>
      <c r="L14" s="16"/>
      <c r="M14" s="15"/>
      <c r="N14" s="12"/>
      <c r="O14" s="15"/>
      <c r="P14" s="12"/>
      <c r="Q14" s="13"/>
      <c r="R14" s="14"/>
    </row>
    <row r="15" spans="1:18" ht="12.75">
      <c r="A15" s="10">
        <v>8</v>
      </c>
      <c r="B15" s="31" t="s">
        <v>22</v>
      </c>
      <c r="C15" s="31"/>
      <c r="D15" s="10">
        <v>9</v>
      </c>
      <c r="E15" s="10">
        <v>213</v>
      </c>
      <c r="F15" s="10">
        <v>6</v>
      </c>
      <c r="G15" s="30">
        <v>11004</v>
      </c>
      <c r="H15" s="11">
        <v>2441651.56</v>
      </c>
      <c r="I15" s="12">
        <f t="shared" si="0"/>
        <v>2441651.56</v>
      </c>
      <c r="J15" s="15">
        <v>2479679</v>
      </c>
      <c r="K15" s="16">
        <f t="shared" si="1"/>
        <v>38027.439999999944</v>
      </c>
      <c r="L15" s="16"/>
      <c r="M15" s="15"/>
      <c r="N15" s="12"/>
      <c r="O15" s="15"/>
      <c r="P15" s="12"/>
      <c r="Q15" s="13"/>
      <c r="R15" s="14"/>
    </row>
    <row r="16" spans="1:18" ht="12.75">
      <c r="A16" s="10">
        <v>9</v>
      </c>
      <c r="B16" s="31" t="s">
        <v>23</v>
      </c>
      <c r="C16" s="31"/>
      <c r="D16" s="10">
        <v>9</v>
      </c>
      <c r="E16" s="10">
        <v>35</v>
      </c>
      <c r="F16" s="10">
        <v>1</v>
      </c>
      <c r="G16" s="30">
        <v>1727.7</v>
      </c>
      <c r="H16" s="11">
        <v>405111.24</v>
      </c>
      <c r="I16" s="12">
        <f t="shared" si="0"/>
        <v>405111.24</v>
      </c>
      <c r="J16" s="15">
        <v>419699.6</v>
      </c>
      <c r="K16" s="16">
        <f t="shared" si="1"/>
        <v>14588.359999999986</v>
      </c>
      <c r="L16" s="16"/>
      <c r="M16" s="15"/>
      <c r="N16" s="12"/>
      <c r="O16" s="15"/>
      <c r="P16" s="12"/>
      <c r="Q16" s="13"/>
      <c r="R16" s="14"/>
    </row>
    <row r="17" spans="1:18" ht="12.75">
      <c r="A17" s="10">
        <v>10</v>
      </c>
      <c r="B17" s="31" t="s">
        <v>24</v>
      </c>
      <c r="C17" s="31"/>
      <c r="D17" s="10">
        <v>9</v>
      </c>
      <c r="E17" s="10">
        <v>177</v>
      </c>
      <c r="F17" s="10">
        <v>5</v>
      </c>
      <c r="G17" s="30">
        <v>9199.4</v>
      </c>
      <c r="H17" s="11">
        <v>1947311.64</v>
      </c>
      <c r="I17" s="12">
        <f t="shared" si="0"/>
        <v>1947311.64</v>
      </c>
      <c r="J17" s="15">
        <v>1897928.89</v>
      </c>
      <c r="K17" s="16">
        <f t="shared" si="1"/>
        <v>-49382.75</v>
      </c>
      <c r="L17" s="16"/>
      <c r="M17" s="15"/>
      <c r="N17" s="12"/>
      <c r="O17" s="15"/>
      <c r="P17" s="12"/>
      <c r="Q17" s="13"/>
      <c r="R17" s="14"/>
    </row>
    <row r="18" spans="1:18" ht="12.75">
      <c r="A18" s="10">
        <v>11</v>
      </c>
      <c r="B18" s="35" t="s">
        <v>25</v>
      </c>
      <c r="C18" s="36"/>
      <c r="D18" s="10">
        <v>9</v>
      </c>
      <c r="E18" s="10">
        <v>213</v>
      </c>
      <c r="F18" s="10">
        <v>6</v>
      </c>
      <c r="G18" s="30">
        <v>11067</v>
      </c>
      <c r="H18" s="11">
        <v>1473417.15</v>
      </c>
      <c r="I18" s="12">
        <f t="shared" si="0"/>
        <v>1473417.15</v>
      </c>
      <c r="J18" s="15">
        <v>244457.51</v>
      </c>
      <c r="K18" s="16">
        <f t="shared" si="1"/>
        <v>-1228959.64</v>
      </c>
      <c r="L18" s="16"/>
      <c r="M18" s="15"/>
      <c r="N18" s="12"/>
      <c r="O18" s="15"/>
      <c r="P18" s="12"/>
      <c r="Q18" s="13"/>
      <c r="R18" s="14"/>
    </row>
    <row r="19" spans="1:18" ht="12.75">
      <c r="A19" s="10">
        <v>12</v>
      </c>
      <c r="B19" s="31" t="s">
        <v>26</v>
      </c>
      <c r="C19" s="31"/>
      <c r="D19" s="10">
        <v>9</v>
      </c>
      <c r="E19" s="10">
        <v>213</v>
      </c>
      <c r="F19" s="10">
        <v>6</v>
      </c>
      <c r="G19" s="30">
        <v>10836</v>
      </c>
      <c r="H19" s="11">
        <v>2540638.08</v>
      </c>
      <c r="I19" s="12">
        <f t="shared" si="0"/>
        <v>2540638.08</v>
      </c>
      <c r="J19" s="15">
        <v>2499466.58</v>
      </c>
      <c r="K19" s="16">
        <f t="shared" si="1"/>
        <v>-41171.5</v>
      </c>
      <c r="L19" s="16"/>
      <c r="M19" s="15"/>
      <c r="N19" s="12"/>
      <c r="O19" s="15"/>
      <c r="P19" s="12"/>
      <c r="Q19" s="13"/>
      <c r="R19" s="14"/>
    </row>
    <row r="20" spans="1:18" ht="12.75">
      <c r="A20" s="10">
        <v>13</v>
      </c>
      <c r="B20" s="31" t="s">
        <v>27</v>
      </c>
      <c r="C20" s="31"/>
      <c r="D20" s="10">
        <v>9</v>
      </c>
      <c r="E20" s="10">
        <v>142</v>
      </c>
      <c r="F20" s="10">
        <v>4</v>
      </c>
      <c r="G20" s="30">
        <v>7225.6</v>
      </c>
      <c r="H20" s="11">
        <v>1612068.53</v>
      </c>
      <c r="I20" s="12">
        <f t="shared" si="0"/>
        <v>1612068.53</v>
      </c>
      <c r="J20" s="15">
        <v>1649989.59</v>
      </c>
      <c r="K20" s="16">
        <f t="shared" si="1"/>
        <v>37921.060000000056</v>
      </c>
      <c r="L20" s="16"/>
      <c r="M20" s="15"/>
      <c r="N20" s="12"/>
      <c r="O20" s="15"/>
      <c r="P20" s="12"/>
      <c r="Q20" s="13"/>
      <c r="R20" s="14"/>
    </row>
    <row r="21" spans="1:18" ht="12.75">
      <c r="A21" s="10"/>
      <c r="B21" s="37"/>
      <c r="C21" s="38"/>
      <c r="D21" s="10"/>
      <c r="E21" s="10"/>
      <c r="F21" s="10"/>
      <c r="G21" s="30"/>
      <c r="H21" s="12"/>
      <c r="I21" s="12"/>
      <c r="J21" s="16"/>
      <c r="K21" s="16"/>
      <c r="L21" s="16"/>
      <c r="M21" s="16"/>
      <c r="N21" s="12"/>
      <c r="O21" s="16"/>
      <c r="P21" s="12"/>
      <c r="Q21" s="13"/>
      <c r="R21" s="14"/>
    </row>
    <row r="22" spans="1:18" ht="12.75">
      <c r="A22" s="10"/>
      <c r="B22" s="31"/>
      <c r="C22" s="31"/>
      <c r="D22" s="10"/>
      <c r="E22" s="10"/>
      <c r="F22" s="10"/>
      <c r="G22" s="27"/>
      <c r="H22" s="12"/>
      <c r="I22" s="12"/>
      <c r="J22" s="16"/>
      <c r="K22" s="16"/>
      <c r="L22" s="16"/>
      <c r="M22" s="16"/>
      <c r="N22" s="12"/>
      <c r="O22" s="16"/>
      <c r="P22" s="12"/>
      <c r="Q22" s="13"/>
      <c r="R22" s="14"/>
    </row>
    <row r="23" spans="1:18" ht="12.75">
      <c r="A23" s="17"/>
      <c r="B23" s="32" t="s">
        <v>17</v>
      </c>
      <c r="C23" s="33"/>
      <c r="D23" s="17"/>
      <c r="E23" s="17">
        <f aca="true" t="shared" si="2" ref="E23:J23">SUM(E12:E22)</f>
        <v>1247</v>
      </c>
      <c r="F23" s="17">
        <f t="shared" si="2"/>
        <v>35</v>
      </c>
      <c r="G23" s="26">
        <f t="shared" si="2"/>
        <v>64122.1</v>
      </c>
      <c r="H23" s="18">
        <f t="shared" si="2"/>
        <v>13386414.44</v>
      </c>
      <c r="I23" s="18">
        <f t="shared" si="2"/>
        <v>13386414.44</v>
      </c>
      <c r="J23" s="19">
        <f t="shared" si="2"/>
        <v>12127485.509999998</v>
      </c>
      <c r="K23" s="19">
        <f t="shared" si="1"/>
        <v>-1258928.9300000016</v>
      </c>
      <c r="L23" s="19"/>
      <c r="M23" s="19"/>
      <c r="N23" s="18"/>
      <c r="O23" s="19"/>
      <c r="P23" s="18"/>
      <c r="Q23" s="13"/>
      <c r="R23" s="14"/>
    </row>
    <row r="24" spans="1:18" ht="12.75">
      <c r="A24" s="17"/>
      <c r="B24" s="34" t="s">
        <v>28</v>
      </c>
      <c r="C24" s="34"/>
      <c r="D24" s="17"/>
      <c r="E24" s="17">
        <f aca="true" t="shared" si="3" ref="E24:J24">E10+E23</f>
        <v>1583</v>
      </c>
      <c r="F24" s="17">
        <f t="shared" si="3"/>
        <v>35</v>
      </c>
      <c r="G24" s="28">
        <f t="shared" si="3"/>
        <v>79386.4</v>
      </c>
      <c r="H24" s="18">
        <f t="shared" si="3"/>
        <v>16055784.68</v>
      </c>
      <c r="I24" s="18">
        <f t="shared" si="3"/>
        <v>16055784.68</v>
      </c>
      <c r="J24" s="18">
        <f t="shared" si="3"/>
        <v>14795840.109999998</v>
      </c>
      <c r="K24" s="19">
        <f t="shared" si="1"/>
        <v>-1259944.5700000022</v>
      </c>
      <c r="L24" s="19"/>
      <c r="M24" s="18"/>
      <c r="N24" s="18"/>
      <c r="O24" s="18"/>
      <c r="P24" s="18"/>
      <c r="Q24" s="13"/>
      <c r="R24" s="14"/>
    </row>
    <row r="25" spans="1:18" ht="12.75">
      <c r="A25" s="20"/>
      <c r="B25" s="21"/>
      <c r="C25" s="21"/>
      <c r="D25" s="20"/>
      <c r="E25" s="22"/>
      <c r="F25" s="22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</row>
    <row r="26" ht="12.75">
      <c r="M26" s="13"/>
    </row>
    <row r="27" ht="12.75">
      <c r="M27" s="13"/>
    </row>
    <row r="28" ht="12.75">
      <c r="M28" s="13"/>
    </row>
    <row r="29" spans="10:13" ht="12.75">
      <c r="J29" s="1" t="s">
        <v>29</v>
      </c>
      <c r="M29" s="13"/>
    </row>
    <row r="30" ht="12.75">
      <c r="M30" s="13"/>
    </row>
    <row r="31" ht="12.75">
      <c r="M31" s="13"/>
    </row>
    <row r="32" ht="12.75">
      <c r="M32" s="13"/>
    </row>
  </sheetData>
  <mergeCells count="33">
    <mergeCell ref="A1:B1"/>
    <mergeCell ref="C1:N1"/>
    <mergeCell ref="B2:O2"/>
    <mergeCell ref="A3:A4"/>
    <mergeCell ref="B3:C4"/>
    <mergeCell ref="D3:D4"/>
    <mergeCell ref="E3:E4"/>
    <mergeCell ref="F3:F4"/>
    <mergeCell ref="G3:G4"/>
    <mergeCell ref="H3:K3"/>
    <mergeCell ref="L3:L4"/>
    <mergeCell ref="M3:P3"/>
    <mergeCell ref="R3:R4"/>
    <mergeCell ref="A5:R5"/>
    <mergeCell ref="B6:C6"/>
    <mergeCell ref="B7:C7"/>
    <mergeCell ref="B8:C8"/>
    <mergeCell ref="B9:C9"/>
    <mergeCell ref="B10:C10"/>
    <mergeCell ref="A11:R11"/>
    <mergeCell ref="B12:C12"/>
    <mergeCell ref="B13:C13"/>
    <mergeCell ref="B14:C14"/>
    <mergeCell ref="B15:C15"/>
    <mergeCell ref="B16:C16"/>
    <mergeCell ref="B17:C17"/>
    <mergeCell ref="B22:C22"/>
    <mergeCell ref="B23:C23"/>
    <mergeCell ref="B24:C24"/>
    <mergeCell ref="B18:C18"/>
    <mergeCell ref="B19:C19"/>
    <mergeCell ref="B20:C20"/>
    <mergeCell ref="B21:C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2016-02-01T11:46:43Z</cp:lastPrinted>
  <dcterms:created xsi:type="dcterms:W3CDTF">1996-10-08T23:32:33Z</dcterms:created>
  <dcterms:modified xsi:type="dcterms:W3CDTF">2016-02-16T06:59:09Z</dcterms:modified>
  <cp:category/>
  <cp:version/>
  <cp:contentType/>
  <cp:contentStatus/>
</cp:coreProperties>
</file>