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<sst xmlns="http://schemas.openxmlformats.org/spreadsheetml/2006/main" count="40" uniqueCount="35">
  <si>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ОТЧЁТ о выполнении работ по содержанию МКД и вывозу мусора  по ООО УК"РИСОЖ-1"</t>
  </si>
  <si>
    <t xml:space="preserve"> </t>
  </si>
  <si>
    <t>№</t>
  </si>
  <si>
    <t>Наименование улицы, номер дома.</t>
  </si>
  <si>
    <t>Этажность</t>
  </si>
  <si>
    <t>Кол-во квартир</t>
  </si>
  <si>
    <t>Кол-во лифтов</t>
  </si>
  <si>
    <t xml:space="preserve"> Общая пол.S кв.</t>
  </si>
  <si>
    <t>Содержание (руб.)</t>
  </si>
  <si>
    <t>Вывоз мусора  (руб.)</t>
  </si>
  <si>
    <t>Начислено</t>
  </si>
  <si>
    <t>Выполнено</t>
  </si>
  <si>
    <t>Оплачено</t>
  </si>
  <si>
    <t>Долг (-)      переплата (+)</t>
  </si>
  <si>
    <t>Пятиэтажные дома с благоустройством без лифта</t>
  </si>
  <si>
    <t>К.Маркса ,8</t>
  </si>
  <si>
    <t>К.Маркса ,16</t>
  </si>
  <si>
    <t>Кошевого ,15</t>
  </si>
  <si>
    <t>Кошевого ,19</t>
  </si>
  <si>
    <t>Итого:</t>
  </si>
  <si>
    <t>Дявитиэтажные дома с благоустройством и лифтами</t>
  </si>
  <si>
    <t>К.Маркса ,2</t>
  </si>
  <si>
    <t>К.Маркса ,6</t>
  </si>
  <si>
    <t>К.Маркса ,10</t>
  </si>
  <si>
    <t>К.Маркса ,14</t>
  </si>
  <si>
    <t>К.Маркса ,18</t>
  </si>
  <si>
    <t>К.Маркса ,20</t>
  </si>
  <si>
    <t>Кошевого ,13</t>
  </si>
  <si>
    <t>Кошевого ,17</t>
  </si>
  <si>
    <t>Мира ,27</t>
  </si>
  <si>
    <t>Всего:</t>
  </si>
  <si>
    <t xml:space="preserve">                                                  за  январь- декабрь  2014 года.</t>
  </si>
  <si>
    <t xml:space="preserve">Директор </t>
  </si>
  <si>
    <t xml:space="preserve">              </t>
  </si>
  <si>
    <t xml:space="preserve">                  Н.И.Хамандритов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</si>
</sst>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5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3">
      <selection activeCell="N37" sqref="N37"/>
    </sheetView>
  </sheetViews>
  <sheetFormatPr defaultColWidth="9.140625" defaultRowHeight="12.75"/>
  <cols>
    <col min="1" max="1" width="8.57421875" style="0" customWidth="1"/>
    <col min="2" max="2" width="11.28125" style="0" customWidth="1"/>
    <col min="3" max="3" width="3.28125" style="0" customWidth="1"/>
    <col min="4" max="4" width="3.140625" style="0" hidden="1" customWidth="1"/>
    <col min="5" max="5" width="5.00390625" style="0" hidden="1" customWidth="1"/>
    <col min="6" max="6" width="3.140625" style="0" hidden="1" customWidth="1"/>
    <col min="7" max="7" width="8.7109375" style="0" customWidth="1"/>
    <col min="8" max="9" width="13.140625" style="0" customWidth="1"/>
    <col min="10" max="10" width="14.421875" style="0" customWidth="1"/>
    <col min="11" max="11" width="12.28125" style="0" customWidth="1"/>
    <col min="12" max="12" width="11.00390625" style="0" hidden="1" customWidth="1"/>
    <col min="13" max="14" width="10.7109375" style="0" customWidth="1"/>
    <col min="15" max="15" width="10.57421875" style="0" customWidth="1"/>
    <col min="16" max="16" width="11.8515625" style="0" customWidth="1"/>
    <col min="17" max="17" width="10.57421875" style="0" customWidth="1"/>
    <col min="18" max="18" width="11.421875" style="0" customWidth="1"/>
  </cols>
  <sheetData>
    <row r="1" spans="1:18" ht="52.5" customHeight="1">
      <c r="A1" s="44"/>
      <c r="B1" s="45"/>
      <c r="C1" s="46" t="s">
        <v>0</v>
      </c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2"/>
      <c r="P1" s="2"/>
      <c r="Q1" s="2" t="s">
        <v>1</v>
      </c>
      <c r="R1" s="3"/>
    </row>
    <row r="2" spans="1:18" ht="18.75" customHeight="1">
      <c r="A2" s="1"/>
      <c r="B2" s="48" t="s">
        <v>31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"/>
      <c r="Q2" s="2"/>
      <c r="R2" s="3"/>
    </row>
    <row r="3" spans="1:18" ht="13.5" customHeight="1">
      <c r="A3" s="49" t="s">
        <v>2</v>
      </c>
      <c r="B3" s="50" t="s">
        <v>3</v>
      </c>
      <c r="C3" s="50"/>
      <c r="D3" s="51" t="s">
        <v>4</v>
      </c>
      <c r="E3" s="52" t="s">
        <v>5</v>
      </c>
      <c r="F3" s="52" t="s">
        <v>6</v>
      </c>
      <c r="G3" s="53" t="s">
        <v>7</v>
      </c>
      <c r="H3" s="39" t="s">
        <v>8</v>
      </c>
      <c r="I3" s="40"/>
      <c r="J3" s="41"/>
      <c r="K3" s="42"/>
      <c r="L3" s="37"/>
      <c r="M3" s="39" t="s">
        <v>9</v>
      </c>
      <c r="N3" s="40"/>
      <c r="O3" s="41"/>
      <c r="P3" s="42"/>
      <c r="Q3" s="4"/>
      <c r="R3" s="43"/>
    </row>
    <row r="4" spans="1:19" ht="65.25" customHeight="1">
      <c r="A4" s="49"/>
      <c r="B4" s="50"/>
      <c r="C4" s="50"/>
      <c r="D4" s="51"/>
      <c r="E4" s="52"/>
      <c r="F4" s="52"/>
      <c r="G4" s="53"/>
      <c r="H4" s="5" t="s">
        <v>10</v>
      </c>
      <c r="I4" s="5" t="s">
        <v>11</v>
      </c>
      <c r="J4" s="5" t="s">
        <v>12</v>
      </c>
      <c r="K4" s="6" t="s">
        <v>13</v>
      </c>
      <c r="L4" s="38"/>
      <c r="M4" s="5" t="s">
        <v>10</v>
      </c>
      <c r="N4" s="5" t="s">
        <v>11</v>
      </c>
      <c r="O4" s="5" t="s">
        <v>12</v>
      </c>
      <c r="P4" s="6" t="s">
        <v>13</v>
      </c>
      <c r="Q4" s="7"/>
      <c r="R4" s="43"/>
      <c r="S4" s="8"/>
    </row>
    <row r="5" spans="1:19" ht="12.75">
      <c r="A5" s="35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9"/>
    </row>
    <row r="6" spans="1:18" ht="12.75">
      <c r="A6" s="10">
        <v>1</v>
      </c>
      <c r="B6" s="27" t="s">
        <v>15</v>
      </c>
      <c r="C6" s="27"/>
      <c r="D6" s="10">
        <v>5</v>
      </c>
      <c r="E6" s="10">
        <v>77</v>
      </c>
      <c r="F6" s="10"/>
      <c r="G6" s="11">
        <v>3511</v>
      </c>
      <c r="H6" s="12">
        <v>523290.59</v>
      </c>
      <c r="I6" s="13">
        <f>H6</f>
        <v>523290.59</v>
      </c>
      <c r="J6" s="12">
        <v>486421.14</v>
      </c>
      <c r="K6" s="13">
        <f>J6-H6</f>
        <v>-36869.45000000001</v>
      </c>
      <c r="L6" s="13"/>
      <c r="M6" s="12">
        <v>48644.9</v>
      </c>
      <c r="N6" s="13">
        <f>M6</f>
        <v>48644.9</v>
      </c>
      <c r="O6" s="12">
        <v>45217.53</v>
      </c>
      <c r="P6" s="13">
        <f>O6-M6</f>
        <v>-3427.3700000000026</v>
      </c>
      <c r="Q6" s="14"/>
      <c r="R6" s="15"/>
    </row>
    <row r="7" spans="1:18" ht="12.75">
      <c r="A7" s="10">
        <v>2</v>
      </c>
      <c r="B7" s="27" t="s">
        <v>16</v>
      </c>
      <c r="C7" s="27"/>
      <c r="D7" s="10">
        <v>5</v>
      </c>
      <c r="E7" s="10">
        <v>50</v>
      </c>
      <c r="F7" s="10"/>
      <c r="G7" s="11">
        <v>2293</v>
      </c>
      <c r="H7" s="12">
        <v>340854.24</v>
      </c>
      <c r="I7" s="13">
        <f>H7</f>
        <v>340854.24</v>
      </c>
      <c r="J7" s="12">
        <v>320243.81</v>
      </c>
      <c r="K7" s="13">
        <f>J7-H7</f>
        <v>-20610.429999999993</v>
      </c>
      <c r="L7" s="13"/>
      <c r="M7" s="12">
        <v>31610.53</v>
      </c>
      <c r="N7" s="13">
        <f>M7</f>
        <v>31610.53</v>
      </c>
      <c r="O7" s="12">
        <v>29699.14</v>
      </c>
      <c r="P7" s="13">
        <f>O7-M7</f>
        <v>-1911.3899999999994</v>
      </c>
      <c r="Q7" s="14"/>
      <c r="R7" s="15"/>
    </row>
    <row r="8" spans="1:18" ht="12.75">
      <c r="A8" s="10">
        <v>3</v>
      </c>
      <c r="B8" s="27" t="s">
        <v>17</v>
      </c>
      <c r="C8" s="27"/>
      <c r="D8" s="10">
        <v>5</v>
      </c>
      <c r="E8" s="10">
        <v>100</v>
      </c>
      <c r="F8" s="10"/>
      <c r="G8" s="11">
        <v>4567</v>
      </c>
      <c r="H8" s="12">
        <v>679120.07</v>
      </c>
      <c r="I8" s="13">
        <f>H8</f>
        <v>679120.07</v>
      </c>
      <c r="J8" s="16">
        <v>657112.36</v>
      </c>
      <c r="K8" s="17">
        <f>J8-H8</f>
        <v>-22007.709999999963</v>
      </c>
      <c r="L8" s="17"/>
      <c r="M8" s="16">
        <v>61203.37</v>
      </c>
      <c r="N8" s="17">
        <f>M8</f>
        <v>61203.37</v>
      </c>
      <c r="O8" s="16">
        <v>59220</v>
      </c>
      <c r="P8" s="13">
        <f>O8-M8</f>
        <v>-1983.3700000000026</v>
      </c>
      <c r="Q8" s="14"/>
      <c r="R8" s="15"/>
    </row>
    <row r="9" spans="1:18" ht="12.75">
      <c r="A9" s="10">
        <v>4</v>
      </c>
      <c r="B9" s="27" t="s">
        <v>18</v>
      </c>
      <c r="C9" s="27"/>
      <c r="D9" s="10">
        <v>5</v>
      </c>
      <c r="E9" s="10">
        <v>109</v>
      </c>
      <c r="F9" s="10"/>
      <c r="G9" s="11">
        <v>4847</v>
      </c>
      <c r="H9" s="12">
        <v>722001.48</v>
      </c>
      <c r="I9" s="13">
        <f>H9</f>
        <v>722001.48</v>
      </c>
      <c r="J9" s="16">
        <v>698455.69</v>
      </c>
      <c r="K9" s="17">
        <f>J9-H9</f>
        <v>-23545.790000000037</v>
      </c>
      <c r="L9" s="17"/>
      <c r="M9" s="16">
        <v>65155.31</v>
      </c>
      <c r="N9" s="17">
        <f>M9</f>
        <v>65155.31</v>
      </c>
      <c r="O9" s="16">
        <v>63030.48</v>
      </c>
      <c r="P9" s="13">
        <f>O9-M9</f>
        <v>-2124.8299999999945</v>
      </c>
      <c r="Q9" s="14"/>
      <c r="R9" s="15"/>
    </row>
    <row r="10" spans="1:18" ht="12.75">
      <c r="A10" s="18"/>
      <c r="B10" s="28" t="s">
        <v>19</v>
      </c>
      <c r="C10" s="29"/>
      <c r="D10" s="18"/>
      <c r="E10" s="18">
        <f>SUM(E6:E9)</f>
        <v>336</v>
      </c>
      <c r="F10" s="18"/>
      <c r="G10" s="19">
        <f>SUM(G6:G9)</f>
        <v>15218</v>
      </c>
      <c r="H10" s="20">
        <f>SUM(H6:H9)</f>
        <v>2265266.38</v>
      </c>
      <c r="I10" s="20">
        <f>H10</f>
        <v>2265266.38</v>
      </c>
      <c r="J10" s="21">
        <f>SUM(J6:J9)</f>
        <v>2162233</v>
      </c>
      <c r="K10" s="21">
        <f>J10-H10</f>
        <v>-103033.37999999989</v>
      </c>
      <c r="L10" s="21"/>
      <c r="M10" s="21">
        <f>SUM(M6:M9)</f>
        <v>206614.11</v>
      </c>
      <c r="N10" s="21">
        <f>M10</f>
        <v>206614.11</v>
      </c>
      <c r="O10" s="21">
        <f>SUM(O6:O9)</f>
        <v>197167.15</v>
      </c>
      <c r="P10" s="20">
        <f>O10-M10</f>
        <v>-9446.959999999992</v>
      </c>
      <c r="Q10" s="14"/>
      <c r="R10" s="15"/>
    </row>
    <row r="11" spans="1:19" ht="12.75">
      <c r="A11" s="35" t="s">
        <v>20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9"/>
    </row>
    <row r="12" spans="1:18" ht="12.75">
      <c r="A12" s="10">
        <v>5</v>
      </c>
      <c r="B12" s="27" t="s">
        <v>21</v>
      </c>
      <c r="C12" s="27"/>
      <c r="D12" s="10">
        <v>10</v>
      </c>
      <c r="E12" s="10">
        <v>78</v>
      </c>
      <c r="F12" s="10">
        <v>2</v>
      </c>
      <c r="G12" s="11">
        <v>4152</v>
      </c>
      <c r="H12" s="12">
        <v>829551.96</v>
      </c>
      <c r="I12" s="13">
        <f>H12</f>
        <v>829551.96</v>
      </c>
      <c r="J12" s="12">
        <v>794831.4</v>
      </c>
      <c r="K12" s="13">
        <f>J12-H12</f>
        <v>-34720.55999999994</v>
      </c>
      <c r="L12" s="13"/>
      <c r="M12" s="12">
        <v>54016.26</v>
      </c>
      <c r="N12" s="13">
        <f>M12</f>
        <v>54016.26</v>
      </c>
      <c r="O12" s="12">
        <v>51755.43</v>
      </c>
      <c r="P12" s="13">
        <f>O12-M12</f>
        <v>-2260.8300000000017</v>
      </c>
      <c r="Q12" s="14"/>
      <c r="R12" s="15"/>
    </row>
    <row r="13" spans="1:18" ht="12.75">
      <c r="A13" s="10">
        <v>6</v>
      </c>
      <c r="B13" s="27" t="s">
        <v>22</v>
      </c>
      <c r="C13" s="27"/>
      <c r="D13" s="10">
        <v>9</v>
      </c>
      <c r="E13" s="10">
        <v>142</v>
      </c>
      <c r="F13" s="10">
        <v>4</v>
      </c>
      <c r="G13" s="11">
        <v>7263</v>
      </c>
      <c r="H13" s="12">
        <v>1432852.62</v>
      </c>
      <c r="I13" s="13">
        <f aca="true" t="shared" si="0" ref="I13:I20">H13</f>
        <v>1432852.62</v>
      </c>
      <c r="J13" s="16">
        <v>1405926.97</v>
      </c>
      <c r="K13" s="13">
        <f aca="true" t="shared" si="1" ref="K13:K24">J13-H13</f>
        <v>-26925.65000000014</v>
      </c>
      <c r="L13" s="13"/>
      <c r="M13" s="16">
        <v>95188.89</v>
      </c>
      <c r="N13" s="13">
        <f aca="true" t="shared" si="2" ref="N13:N24">M13</f>
        <v>95188.89</v>
      </c>
      <c r="O13" s="16">
        <v>93400.14</v>
      </c>
      <c r="P13" s="13">
        <f aca="true" t="shared" si="3" ref="P13:P24">O13-M13</f>
        <v>-1788.75</v>
      </c>
      <c r="Q13" s="14"/>
      <c r="R13" s="15"/>
    </row>
    <row r="14" spans="1:18" ht="12.75">
      <c r="A14" s="10">
        <v>7</v>
      </c>
      <c r="B14" s="27" t="s">
        <v>23</v>
      </c>
      <c r="C14" s="27"/>
      <c r="D14" s="10">
        <v>9</v>
      </c>
      <c r="E14" s="10">
        <v>34</v>
      </c>
      <c r="F14" s="10">
        <v>1</v>
      </c>
      <c r="G14" s="11">
        <v>1648</v>
      </c>
      <c r="H14" s="12">
        <v>329271.6</v>
      </c>
      <c r="I14" s="13">
        <f t="shared" si="0"/>
        <v>329271.6</v>
      </c>
      <c r="J14" s="16">
        <v>333850.45</v>
      </c>
      <c r="K14" s="17">
        <f t="shared" si="1"/>
        <v>4578.850000000035</v>
      </c>
      <c r="L14" s="17"/>
      <c r="M14" s="16">
        <v>21440.42</v>
      </c>
      <c r="N14" s="13">
        <f t="shared" si="2"/>
        <v>21440.42</v>
      </c>
      <c r="O14" s="16">
        <v>21738.58</v>
      </c>
      <c r="P14" s="13">
        <f t="shared" si="3"/>
        <v>298.1600000000035</v>
      </c>
      <c r="Q14" s="14"/>
      <c r="R14" s="15"/>
    </row>
    <row r="15" spans="1:18" ht="12.75">
      <c r="A15" s="10">
        <v>8</v>
      </c>
      <c r="B15" s="27" t="s">
        <v>24</v>
      </c>
      <c r="C15" s="27"/>
      <c r="D15" s="10">
        <v>9</v>
      </c>
      <c r="E15" s="10">
        <v>213</v>
      </c>
      <c r="F15" s="10">
        <v>6</v>
      </c>
      <c r="G15" s="11">
        <v>11003</v>
      </c>
      <c r="H15" s="12">
        <v>2160732.32</v>
      </c>
      <c r="I15" s="13">
        <f t="shared" si="0"/>
        <v>2160732.32</v>
      </c>
      <c r="J15" s="16">
        <v>2064045.85</v>
      </c>
      <c r="K15" s="17">
        <f t="shared" si="1"/>
        <v>-96686.46999999974</v>
      </c>
      <c r="L15" s="17"/>
      <c r="M15" s="16">
        <v>143165.65</v>
      </c>
      <c r="N15" s="13">
        <f t="shared" si="2"/>
        <v>143165.65</v>
      </c>
      <c r="O15" s="16">
        <v>136759.41</v>
      </c>
      <c r="P15" s="13">
        <f t="shared" si="3"/>
        <v>-6406.239999999991</v>
      </c>
      <c r="Q15" s="14"/>
      <c r="R15" s="15"/>
    </row>
    <row r="16" spans="1:18" ht="12.75">
      <c r="A16" s="10">
        <v>9</v>
      </c>
      <c r="B16" s="27" t="s">
        <v>25</v>
      </c>
      <c r="C16" s="27"/>
      <c r="D16" s="10">
        <v>9</v>
      </c>
      <c r="E16" s="10">
        <v>35</v>
      </c>
      <c r="F16" s="10">
        <v>1</v>
      </c>
      <c r="G16" s="11">
        <v>1725</v>
      </c>
      <c r="H16" s="12">
        <v>345004.03</v>
      </c>
      <c r="I16" s="13">
        <f t="shared" si="0"/>
        <v>345004.03</v>
      </c>
      <c r="J16" s="16">
        <v>305341.93</v>
      </c>
      <c r="K16" s="17">
        <f t="shared" si="1"/>
        <v>-39662.100000000035</v>
      </c>
      <c r="L16" s="17"/>
      <c r="M16" s="16">
        <v>22477.26</v>
      </c>
      <c r="N16" s="13">
        <f t="shared" si="2"/>
        <v>22477.26</v>
      </c>
      <c r="O16" s="16">
        <v>19893.24</v>
      </c>
      <c r="P16" s="13">
        <f t="shared" si="3"/>
        <v>-2584.019999999997</v>
      </c>
      <c r="Q16" s="14"/>
      <c r="R16" s="15"/>
    </row>
    <row r="17" spans="1:18" ht="12.75">
      <c r="A17" s="10">
        <v>10</v>
      </c>
      <c r="B17" s="27" t="s">
        <v>26</v>
      </c>
      <c r="C17" s="27"/>
      <c r="D17" s="10">
        <v>9</v>
      </c>
      <c r="E17" s="10">
        <v>177</v>
      </c>
      <c r="F17" s="10">
        <v>5</v>
      </c>
      <c r="G17" s="11">
        <v>9199</v>
      </c>
      <c r="H17" s="12">
        <v>1584549.48</v>
      </c>
      <c r="I17" s="13">
        <f t="shared" si="0"/>
        <v>1584549.48</v>
      </c>
      <c r="J17" s="16">
        <v>1529742.26</v>
      </c>
      <c r="K17" s="17">
        <f t="shared" si="1"/>
        <v>-54807.21999999997</v>
      </c>
      <c r="L17" s="17"/>
      <c r="M17" s="16">
        <v>115914.78</v>
      </c>
      <c r="N17" s="13">
        <f t="shared" si="2"/>
        <v>115914.78</v>
      </c>
      <c r="O17" s="16">
        <v>111905.46</v>
      </c>
      <c r="P17" s="13">
        <f t="shared" si="3"/>
        <v>-4009.3199999999924</v>
      </c>
      <c r="Q17" s="14"/>
      <c r="R17" s="15"/>
    </row>
    <row r="18" spans="1:18" ht="12.75">
      <c r="A18" s="10">
        <v>11</v>
      </c>
      <c r="B18" s="31" t="s">
        <v>27</v>
      </c>
      <c r="C18" s="32"/>
      <c r="D18" s="10">
        <v>9</v>
      </c>
      <c r="E18" s="10">
        <v>213</v>
      </c>
      <c r="F18" s="10">
        <v>6</v>
      </c>
      <c r="G18" s="11">
        <v>11071</v>
      </c>
      <c r="H18" s="12">
        <v>2188905.91</v>
      </c>
      <c r="I18" s="13">
        <f t="shared" si="0"/>
        <v>2188905.91</v>
      </c>
      <c r="J18" s="16">
        <v>1980010.76</v>
      </c>
      <c r="K18" s="17">
        <f t="shared" si="1"/>
        <v>-208895.15000000014</v>
      </c>
      <c r="L18" s="17"/>
      <c r="M18" s="16">
        <v>109014.35</v>
      </c>
      <c r="N18" s="13">
        <f t="shared" si="2"/>
        <v>109014.35</v>
      </c>
      <c r="O18" s="16">
        <v>98610.72</v>
      </c>
      <c r="P18" s="13">
        <f t="shared" si="3"/>
        <v>-10403.630000000005</v>
      </c>
      <c r="Q18" s="14"/>
      <c r="R18" s="15"/>
    </row>
    <row r="19" spans="1:18" ht="12.75">
      <c r="A19" s="10">
        <v>12</v>
      </c>
      <c r="B19" s="27" t="s">
        <v>28</v>
      </c>
      <c r="C19" s="27"/>
      <c r="D19" s="10">
        <v>9</v>
      </c>
      <c r="E19" s="10">
        <v>213</v>
      </c>
      <c r="F19" s="10">
        <v>6</v>
      </c>
      <c r="G19" s="11">
        <v>10835</v>
      </c>
      <c r="H19" s="12">
        <v>2137389.83</v>
      </c>
      <c r="I19" s="13">
        <f t="shared" si="0"/>
        <v>2137389.83</v>
      </c>
      <c r="J19" s="16">
        <v>2113345</v>
      </c>
      <c r="K19" s="17">
        <f t="shared" si="1"/>
        <v>-24044.830000000075</v>
      </c>
      <c r="L19" s="17"/>
      <c r="M19" s="16">
        <v>140975.05</v>
      </c>
      <c r="N19" s="13">
        <f t="shared" si="2"/>
        <v>140975.05</v>
      </c>
      <c r="O19" s="16">
        <v>139389.13</v>
      </c>
      <c r="P19" s="13">
        <f t="shared" si="3"/>
        <v>-1585.9199999999837</v>
      </c>
      <c r="Q19" s="14"/>
      <c r="R19" s="15"/>
    </row>
    <row r="20" spans="1:18" ht="12.75">
      <c r="A20" s="10">
        <v>13</v>
      </c>
      <c r="B20" s="27" t="s">
        <v>29</v>
      </c>
      <c r="C20" s="27"/>
      <c r="D20" s="10">
        <v>9</v>
      </c>
      <c r="E20" s="10">
        <v>142</v>
      </c>
      <c r="F20" s="10">
        <v>4</v>
      </c>
      <c r="G20" s="11">
        <v>7227</v>
      </c>
      <c r="H20" s="12">
        <v>1425428.87</v>
      </c>
      <c r="I20" s="13">
        <f t="shared" si="0"/>
        <v>1425428.87</v>
      </c>
      <c r="J20" s="16">
        <v>1408970.22</v>
      </c>
      <c r="K20" s="17">
        <f t="shared" si="1"/>
        <v>-16458.65000000014</v>
      </c>
      <c r="L20" s="17"/>
      <c r="M20" s="16">
        <v>94012.24</v>
      </c>
      <c r="N20" s="13">
        <f t="shared" si="2"/>
        <v>94012.24</v>
      </c>
      <c r="O20" s="16">
        <v>92926.73</v>
      </c>
      <c r="P20" s="13">
        <f t="shared" si="3"/>
        <v>-1085.5100000000093</v>
      </c>
      <c r="Q20" s="14"/>
      <c r="R20" s="15"/>
    </row>
    <row r="21" spans="1:18" ht="12.75">
      <c r="A21" s="10"/>
      <c r="B21" s="33"/>
      <c r="C21" s="34"/>
      <c r="D21" s="10"/>
      <c r="E21" s="10"/>
      <c r="F21" s="10"/>
      <c r="G21" s="11"/>
      <c r="H21" s="13"/>
      <c r="I21" s="13"/>
      <c r="J21" s="17"/>
      <c r="K21" s="17"/>
      <c r="L21" s="17"/>
      <c r="M21" s="17"/>
      <c r="N21" s="13"/>
      <c r="O21" s="17"/>
      <c r="P21" s="13"/>
      <c r="Q21" s="14"/>
      <c r="R21" s="15"/>
    </row>
    <row r="22" spans="1:18" ht="12.75">
      <c r="A22" s="10"/>
      <c r="B22" s="27"/>
      <c r="C22" s="27"/>
      <c r="D22" s="10"/>
      <c r="E22" s="10"/>
      <c r="F22" s="10"/>
      <c r="G22" s="11"/>
      <c r="H22" s="13"/>
      <c r="I22" s="13"/>
      <c r="J22" s="17"/>
      <c r="K22" s="17"/>
      <c r="L22" s="17"/>
      <c r="M22" s="17"/>
      <c r="N22" s="13"/>
      <c r="O22" s="17"/>
      <c r="P22" s="13"/>
      <c r="Q22" s="14"/>
      <c r="R22" s="15"/>
    </row>
    <row r="23" spans="1:18" ht="12.75">
      <c r="A23" s="18"/>
      <c r="B23" s="28" t="s">
        <v>19</v>
      </c>
      <c r="C23" s="29"/>
      <c r="D23" s="18"/>
      <c r="E23" s="18">
        <f aca="true" t="shared" si="4" ref="E23:J23">SUM(E12:E22)</f>
        <v>1247</v>
      </c>
      <c r="F23" s="18">
        <f t="shared" si="4"/>
        <v>35</v>
      </c>
      <c r="G23" s="19">
        <f t="shared" si="4"/>
        <v>64123</v>
      </c>
      <c r="H23" s="20">
        <f t="shared" si="4"/>
        <v>12433686.620000001</v>
      </c>
      <c r="I23" s="20">
        <f t="shared" si="4"/>
        <v>12433686.620000001</v>
      </c>
      <c r="J23" s="21">
        <f t="shared" si="4"/>
        <v>11936064.84</v>
      </c>
      <c r="K23" s="21">
        <f t="shared" si="1"/>
        <v>-497621.7800000012</v>
      </c>
      <c r="L23" s="21"/>
      <c r="M23" s="21">
        <f>SUM(M12:M22)</f>
        <v>796204.8999999999</v>
      </c>
      <c r="N23" s="20">
        <f t="shared" si="2"/>
        <v>796204.8999999999</v>
      </c>
      <c r="O23" s="21">
        <f>SUM(O12:O20)</f>
        <v>766378.8400000001</v>
      </c>
      <c r="P23" s="20">
        <f t="shared" si="3"/>
        <v>-29826.059999999823</v>
      </c>
      <c r="Q23" s="14"/>
      <c r="R23" s="15"/>
    </row>
    <row r="24" spans="1:18" ht="12.75">
      <c r="A24" s="18"/>
      <c r="B24" s="30" t="s">
        <v>30</v>
      </c>
      <c r="C24" s="30"/>
      <c r="D24" s="18"/>
      <c r="E24" s="18">
        <f aca="true" t="shared" si="5" ref="E24:J24">E10+E23</f>
        <v>1583</v>
      </c>
      <c r="F24" s="18">
        <f t="shared" si="5"/>
        <v>35</v>
      </c>
      <c r="G24" s="18">
        <f t="shared" si="5"/>
        <v>79341</v>
      </c>
      <c r="H24" s="20">
        <f t="shared" si="5"/>
        <v>14698953</v>
      </c>
      <c r="I24" s="20">
        <f t="shared" si="5"/>
        <v>14698953</v>
      </c>
      <c r="J24" s="20">
        <f t="shared" si="5"/>
        <v>14098297.84</v>
      </c>
      <c r="K24" s="21">
        <f t="shared" si="1"/>
        <v>-600655.1600000001</v>
      </c>
      <c r="L24" s="21"/>
      <c r="M24" s="20">
        <f>M10+M23</f>
        <v>1002819.0099999999</v>
      </c>
      <c r="N24" s="20">
        <f t="shared" si="2"/>
        <v>1002819.0099999999</v>
      </c>
      <c r="O24" s="20">
        <f>O23+O10</f>
        <v>963545.9900000001</v>
      </c>
      <c r="P24" s="20">
        <f t="shared" si="3"/>
        <v>-39273.019999999786</v>
      </c>
      <c r="Q24" s="14"/>
      <c r="R24" s="15"/>
    </row>
    <row r="25" spans="1:18" ht="12.75">
      <c r="A25" s="22"/>
      <c r="B25" s="23"/>
      <c r="C25" s="23"/>
      <c r="D25" s="22"/>
      <c r="E25" s="24"/>
      <c r="F25" s="24"/>
      <c r="G25" s="25"/>
      <c r="H25" s="25"/>
      <c r="I25" s="25"/>
      <c r="J25" s="25"/>
      <c r="K25" s="25"/>
      <c r="L25" s="26"/>
      <c r="M25" s="26"/>
      <c r="N25" s="26"/>
      <c r="O25" s="26"/>
      <c r="P25" s="26"/>
      <c r="Q25" s="26"/>
      <c r="R25" s="26"/>
    </row>
    <row r="26" spans="2:13" ht="12.75">
      <c r="B26" t="s">
        <v>32</v>
      </c>
      <c r="I26" t="s">
        <v>34</v>
      </c>
      <c r="M26" s="14"/>
    </row>
    <row r="27" ht="12.75">
      <c r="M27" s="14"/>
    </row>
    <row r="28" ht="12.75">
      <c r="M28" s="14"/>
    </row>
    <row r="29" spans="10:13" ht="12.75">
      <c r="J29" t="s">
        <v>33</v>
      </c>
      <c r="M29" s="14"/>
    </row>
    <row r="30" ht="12.75">
      <c r="M30" s="14"/>
    </row>
    <row r="31" ht="12.75">
      <c r="M31" s="14"/>
    </row>
    <row r="32" ht="12.75">
      <c r="M32" s="14"/>
    </row>
  </sheetData>
  <mergeCells count="33">
    <mergeCell ref="A1:B1"/>
    <mergeCell ref="C1:N1"/>
    <mergeCell ref="B2:O2"/>
    <mergeCell ref="A3:A4"/>
    <mergeCell ref="B3:C4"/>
    <mergeCell ref="D3:D4"/>
    <mergeCell ref="E3:E4"/>
    <mergeCell ref="F3:F4"/>
    <mergeCell ref="G3:G4"/>
    <mergeCell ref="H3:K3"/>
    <mergeCell ref="L3:L4"/>
    <mergeCell ref="M3:P3"/>
    <mergeCell ref="R3:R4"/>
    <mergeCell ref="A5:R5"/>
    <mergeCell ref="B6:C6"/>
    <mergeCell ref="B7:C7"/>
    <mergeCell ref="B8:C8"/>
    <mergeCell ref="B9:C9"/>
    <mergeCell ref="B10:C10"/>
    <mergeCell ref="A11:R11"/>
    <mergeCell ref="B12:C12"/>
    <mergeCell ref="B13:C13"/>
    <mergeCell ref="B14:C14"/>
    <mergeCell ref="B15:C15"/>
    <mergeCell ref="B16:C16"/>
    <mergeCell ref="B17:C17"/>
    <mergeCell ref="B22:C22"/>
    <mergeCell ref="B23:C23"/>
    <mergeCell ref="B24:C24"/>
    <mergeCell ref="B18:C18"/>
    <mergeCell ref="B19:C19"/>
    <mergeCell ref="B20:C20"/>
    <mergeCell ref="B21:C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2015-03-02T07:51:38Z</cp:lastPrinted>
  <dcterms:created xsi:type="dcterms:W3CDTF">1996-10-08T23:32:33Z</dcterms:created>
  <dcterms:modified xsi:type="dcterms:W3CDTF">2015-03-02T07:52:42Z</dcterms:modified>
  <cp:category/>
  <cp:version/>
  <cp:contentType/>
  <cp:contentStatus/>
</cp:coreProperties>
</file>